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98" activeTab="11"/>
  </bookViews>
  <sheets>
    <sheet name="Wydzielony P 87" sheetId="1" r:id="rId1"/>
    <sheet name="Wydzielony P 96" sheetId="2" r:id="rId2"/>
    <sheet name="Wydzielony P 109" sheetId="3" r:id="rId3"/>
    <sheet name="Wydzielony P 130" sheetId="4" r:id="rId4"/>
    <sheet name="Wydzielony P 131" sheetId="5" r:id="rId5"/>
    <sheet name="Wydzielony P 132" sheetId="6" r:id="rId6"/>
    <sheet name="Wydzielony P 197" sheetId="7" r:id="rId7"/>
    <sheet name="Wydzielony P 212" sheetId="8" r:id="rId8"/>
    <sheet name="Wydzielony P 247" sheetId="9" r:id="rId9"/>
    <sheet name="Wydzielony P 288" sheetId="10" r:id="rId10"/>
    <sheet name="Wydzielony P 361" sheetId="11" r:id="rId11"/>
    <sheet name="Wydzielony P 433" sheetId="12" r:id="rId12"/>
  </sheets>
  <definedNames/>
  <calcPr fullCalcOnLoad="1"/>
</workbook>
</file>

<file path=xl/sharedStrings.xml><?xml version="1.0" encoding="utf-8"?>
<sst xmlns="http://schemas.openxmlformats.org/spreadsheetml/2006/main" count="996" uniqueCount="93">
  <si>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</si>
  <si>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</si>
  <si>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</si>
  <si>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</si>
  <si>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</si>
  <si>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</si>
  <si>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</si>
  <si>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</si>
  <si>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</si>
  <si>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</si>
  <si>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</si>
  <si>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</si>
  <si>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</si>
  <si>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</si>
  <si>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</si>
  <si>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PRZEDSZKOLE NR 87</t>
  </si>
  <si>
    <t>PRZEDSZKOLE NR 96</t>
  </si>
  <si>
    <t>PRZEDSZKOLE NR 109</t>
  </si>
  <si>
    <t>PRZEDSZKOLE NR 130</t>
  </si>
  <si>
    <t>PRZEDSZKOLE NR 131</t>
  </si>
  <si>
    <t>PRZEDSZKOLE NR 132</t>
  </si>
  <si>
    <t>PRZEDSZKOLE NR 197</t>
  </si>
  <si>
    <t>PRZEDSZKOLE NR 212</t>
  </si>
  <si>
    <t>PRZEDSZKOLE NR 247</t>
  </si>
  <si>
    <t>PRZEDSZKOLE NR 288</t>
  </si>
  <si>
    <t>PRZEDSZKOLE NR 361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</si>
  <si>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</si>
  <si>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</si>
  <si>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</si>
  <si>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</si>
  <si>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</si>
  <si>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</si>
  <si>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</si>
  <si>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</si>
  <si>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</si>
  <si>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</si>
  <si>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</si>
  <si>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</si>
  <si>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</si>
  <si>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</si>
  <si>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</si>
  <si>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</si>
  <si>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</si>
  <si>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075</t>
  </si>
  <si>
    <t>083</t>
  </si>
  <si>
    <t>092</t>
  </si>
  <si>
    <t>097</t>
  </si>
  <si>
    <t>801</t>
  </si>
  <si>
    <t>80104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</si>
  <si>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</si>
  <si>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</si>
  <si>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</si>
  <si>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</si>
  <si>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</si>
  <si>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</si>
  <si>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</si>
  <si>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</si>
  <si>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</si>
  <si>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</si>
  <si>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</si>
  <si>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</si>
  <si>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</si>
  <si>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</si>
  <si>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</si>
  <si>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</si>
  <si>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</si>
  <si>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</si>
  <si>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</si>
  <si>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</si>
  <si>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</si>
  <si>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</si>
  <si>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</si>
  <si>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</si>
  <si>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</si>
  <si>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</si>
  <si>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</si>
  <si>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</si>
  <si>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</si>
  <si>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</si>
  <si>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</si>
  <si>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</si>
  <si>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</si>
  <si>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</si>
  <si>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</si>
  <si>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6060</t>
  </si>
  <si>
    <t>Wydatki na zakupy inwestycyjne jednostek budżetowych</t>
  </si>
  <si>
    <t xml:space="preserve"> Opłaty z tyt zakupu usług telekomunikacyjnych</t>
  </si>
  <si>
    <t>067</t>
  </si>
  <si>
    <t>Wpływy z  opłat za korzystanie z wyżywienia w jednostkach realizujacych zadania z zakresu wychowania przedszkolnego</t>
  </si>
  <si>
    <t>PLAN DOCHODÓW GROMADZONYCH NA WYDZIELONYCH RACHUNKACH JEDNOSTEK BUDŻETOWYCH PROWADZĄCYCH DZIAŁALNOŚĆ OKREŚLONĄ W USTAWIE O SYSTEMIE OŚWIATY I WYDATKÓW NIMI FINANSOWANYCH NA ROK 2018</t>
  </si>
  <si>
    <t>PRZEDSZKOLE NR 433</t>
  </si>
  <si>
    <t>Warszawa, 29 grudzień 2017r.</t>
  </si>
  <si>
    <t xml:space="preserve">Plan na rok 2018 r.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</si>
</sst>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2:I45"/>
  <sheetViews>
    <sheetView zoomScalePageLayoutView="0" workbookViewId="0" topLeftCell="A4">
      <selection activeCell="J4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15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162100</v>
      </c>
      <c r="G13" s="7">
        <f>SUM(G14:G18)</f>
        <v>0</v>
      </c>
      <c r="H13" s="7">
        <f>SUM(H14:H18)</f>
        <v>0</v>
      </c>
      <c r="I13" s="27">
        <f>SUM(I14:I18)</f>
        <v>162100</v>
      </c>
    </row>
    <row r="14" spans="1:9" s="8" customFormat="1" ht="38.25" customHeight="1">
      <c r="A14" s="26"/>
      <c r="B14" s="19" t="s">
        <v>88</v>
      </c>
      <c r="C14" s="18"/>
      <c r="D14" s="18"/>
      <c r="E14" s="18" t="s">
        <v>87</v>
      </c>
      <c r="F14" s="9">
        <v>162000</v>
      </c>
      <c r="G14" s="9"/>
      <c r="H14" s="9"/>
      <c r="I14" s="28">
        <f>F14-G14+H14</f>
        <v>162000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0</v>
      </c>
      <c r="G16" s="9"/>
      <c r="H16" s="9"/>
      <c r="I16" s="28">
        <f>F16-G16+H16</f>
        <v>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162100</v>
      </c>
      <c r="G19" s="7">
        <f>G20</f>
        <v>0</v>
      </c>
      <c r="H19" s="7">
        <f>H20</f>
        <v>0</v>
      </c>
      <c r="I19" s="27">
        <f>I20</f>
        <v>162100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162100</v>
      </c>
      <c r="G20" s="13">
        <f>SUM(G21:G39)</f>
        <v>0</v>
      </c>
      <c r="H20" s="13">
        <f>SUM(H21:H39)</f>
        <v>0</v>
      </c>
      <c r="I20" s="32">
        <f>SUM(I21:I39)</f>
        <v>162100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0</v>
      </c>
      <c r="G24" s="9"/>
      <c r="H24" s="9"/>
      <c r="I24" s="28">
        <f t="shared" si="0"/>
        <v>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162100</v>
      </c>
      <c r="G25" s="9"/>
      <c r="H25" s="9"/>
      <c r="I25" s="28">
        <f t="shared" si="0"/>
        <v>162100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0</v>
      </c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9.5" customHeight="1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1111"/>
  <dimension ref="A2:I45"/>
  <sheetViews>
    <sheetView zoomScalePageLayoutView="0" workbookViewId="0" topLeftCell="A1">
      <selection activeCell="J1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24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165100</v>
      </c>
      <c r="G13" s="7">
        <f>SUM(G14:G18)</f>
        <v>0</v>
      </c>
      <c r="H13" s="7">
        <f>SUM(H14:H18)</f>
        <v>0</v>
      </c>
      <c r="I13" s="27">
        <f>SUM(I14:I18)</f>
        <v>165100</v>
      </c>
    </row>
    <row r="14" spans="1:9" s="8" customFormat="1" ht="33.75" customHeight="1">
      <c r="A14" s="26"/>
      <c r="B14" s="19" t="s">
        <v>88</v>
      </c>
      <c r="C14" s="18"/>
      <c r="D14" s="18"/>
      <c r="E14" s="18" t="s">
        <v>87</v>
      </c>
      <c r="F14" s="9">
        <v>165000</v>
      </c>
      <c r="G14" s="9"/>
      <c r="H14" s="9"/>
      <c r="I14" s="28">
        <f>F14-G14+H14</f>
        <v>165000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/>
      <c r="G16" s="9"/>
      <c r="H16" s="9"/>
      <c r="I16" s="28">
        <f>F16-G16+H16</f>
        <v>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165100</v>
      </c>
      <c r="G19" s="7">
        <f>G20</f>
        <v>0</v>
      </c>
      <c r="H19" s="7">
        <f>H20</f>
        <v>0</v>
      </c>
      <c r="I19" s="27">
        <f>I20</f>
        <v>165100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165100</v>
      </c>
      <c r="G20" s="13">
        <f>SUM(G21:G39)</f>
        <v>0</v>
      </c>
      <c r="H20" s="13">
        <f>SUM(H21:H39)</f>
        <v>0</v>
      </c>
      <c r="I20" s="32">
        <f>SUM(I21:I39)</f>
        <v>165100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/>
      <c r="G24" s="9"/>
      <c r="H24" s="9"/>
      <c r="I24" s="28">
        <f t="shared" si="0"/>
        <v>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165100</v>
      </c>
      <c r="G25" s="9"/>
      <c r="H25" s="9"/>
      <c r="I25" s="28">
        <f t="shared" si="0"/>
        <v>165100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7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11111"/>
  <dimension ref="A2:I45"/>
  <sheetViews>
    <sheetView zoomScalePageLayoutView="0" workbookViewId="0" topLeftCell="A1">
      <selection activeCell="J1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25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184600</v>
      </c>
      <c r="G13" s="7">
        <f>SUM(G14:G18)</f>
        <v>0</v>
      </c>
      <c r="H13" s="7">
        <f>SUM(H14:H18)</f>
        <v>0</v>
      </c>
      <c r="I13" s="27">
        <f>SUM(I14:I18)</f>
        <v>184600</v>
      </c>
    </row>
    <row r="14" spans="1:9" s="8" customFormat="1" ht="32.25" customHeight="1">
      <c r="A14" s="26"/>
      <c r="B14" s="19" t="s">
        <v>88</v>
      </c>
      <c r="C14" s="18"/>
      <c r="D14" s="18"/>
      <c r="E14" s="18" t="s">
        <v>87</v>
      </c>
      <c r="F14" s="9">
        <v>182500</v>
      </c>
      <c r="G14" s="9"/>
      <c r="H14" s="9"/>
      <c r="I14" s="28">
        <f>F14-G14+H14</f>
        <v>182500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2000</v>
      </c>
      <c r="G16" s="9"/>
      <c r="H16" s="9"/>
      <c r="I16" s="28">
        <f>F16-G16+H16</f>
        <v>2000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F20+F40</f>
        <v>184600</v>
      </c>
      <c r="G19" s="7">
        <f>G20+G40</f>
        <v>0</v>
      </c>
      <c r="H19" s="7">
        <f>H20+H40</f>
        <v>0</v>
      </c>
      <c r="I19" s="27">
        <f>I20+I40</f>
        <v>184600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184600</v>
      </c>
      <c r="G20" s="13">
        <f>SUM(G21:G39)</f>
        <v>0</v>
      </c>
      <c r="H20" s="13">
        <f>SUM(H21:H39)</f>
        <v>0</v>
      </c>
      <c r="I20" s="32">
        <f>SUM(I21:I39)</f>
        <v>184600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42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182600</v>
      </c>
      <c r="G25" s="9"/>
      <c r="H25" s="9"/>
      <c r="I25" s="28">
        <f t="shared" si="0"/>
        <v>182600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28">
        <f t="shared" si="0"/>
        <v>0</v>
      </c>
    </row>
    <row r="39" spans="1:9" ht="21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28">
        <f t="shared" si="0"/>
        <v>0</v>
      </c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 t="shared" si="0"/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 t="shared" si="0"/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11112"/>
  <dimension ref="A2:I45"/>
  <sheetViews>
    <sheetView tabSelected="1" zoomScalePageLayoutView="0" workbookViewId="0" topLeftCell="A1">
      <selection activeCell="B7" sqref="B7:B9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90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226600</v>
      </c>
      <c r="G13" s="7">
        <f>SUM(G14:G18)</f>
        <v>0</v>
      </c>
      <c r="H13" s="7">
        <f>SUM(H14:H18)</f>
        <v>0</v>
      </c>
      <c r="I13" s="27">
        <f>SUM(I14:I18)</f>
        <v>226600</v>
      </c>
    </row>
    <row r="14" spans="1:9" s="8" customFormat="1" ht="32.25" customHeight="1">
      <c r="A14" s="26"/>
      <c r="B14" s="19" t="s">
        <v>88</v>
      </c>
      <c r="C14" s="18"/>
      <c r="D14" s="18"/>
      <c r="E14" s="18" t="s">
        <v>87</v>
      </c>
      <c r="F14" s="9">
        <v>224500</v>
      </c>
      <c r="G14" s="9"/>
      <c r="H14" s="9"/>
      <c r="I14" s="28">
        <f>F14-G14+H14</f>
        <v>224500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2000</v>
      </c>
      <c r="G16" s="9"/>
      <c r="H16" s="9"/>
      <c r="I16" s="28">
        <f>F16-G16+H16</f>
        <v>2000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F20+F40</f>
        <v>226600</v>
      </c>
      <c r="G19" s="7">
        <f>G20+G40</f>
        <v>0</v>
      </c>
      <c r="H19" s="7">
        <f>H20+H40</f>
        <v>0</v>
      </c>
      <c r="I19" s="27">
        <f>I20+I40</f>
        <v>226600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226600</v>
      </c>
      <c r="G20" s="13">
        <f>SUM(G21:G39)</f>
        <v>0</v>
      </c>
      <c r="H20" s="13">
        <f>SUM(H21:H39)</f>
        <v>0</v>
      </c>
      <c r="I20" s="32">
        <f>SUM(I21:I39)</f>
        <v>226600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42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224600</v>
      </c>
      <c r="G25" s="9"/>
      <c r="H25" s="9"/>
      <c r="I25" s="28">
        <f t="shared" si="0"/>
        <v>224600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28">
        <f t="shared" si="0"/>
        <v>0</v>
      </c>
    </row>
    <row r="39" spans="1:9" ht="21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28">
        <f t="shared" si="0"/>
        <v>0</v>
      </c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 t="shared" si="0"/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 t="shared" si="0"/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B4:I4"/>
    <mergeCell ref="B5:I5"/>
    <mergeCell ref="A7:A10"/>
    <mergeCell ref="B7:B9"/>
    <mergeCell ref="C7:C9"/>
    <mergeCell ref="D7:D9"/>
    <mergeCell ref="E7:E9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2:J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16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199600</v>
      </c>
      <c r="G13" s="7">
        <f>SUM(G14:G18)</f>
        <v>0</v>
      </c>
      <c r="H13" s="7">
        <f>SUM(H14:H18)</f>
        <v>0</v>
      </c>
      <c r="I13" s="27">
        <f>SUM(I14:I18)</f>
        <v>199600</v>
      </c>
    </row>
    <row r="14" spans="1:9" s="8" customFormat="1" ht="17.25" customHeight="1">
      <c r="A14" s="26"/>
      <c r="B14" s="19" t="s">
        <v>88</v>
      </c>
      <c r="C14" s="18"/>
      <c r="D14" s="18"/>
      <c r="E14" s="18" t="s">
        <v>87</v>
      </c>
      <c r="F14" s="9">
        <v>192500</v>
      </c>
      <c r="G14" s="9"/>
      <c r="H14" s="9"/>
      <c r="I14" s="28">
        <v>192500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F15--G15+H15</f>
        <v>0</v>
      </c>
    </row>
    <row r="16" spans="1:10" ht="12.75">
      <c r="A16" s="30"/>
      <c r="B16" s="19" t="s">
        <v>40</v>
      </c>
      <c r="C16" s="19"/>
      <c r="D16" s="19"/>
      <c r="E16" s="19" t="s">
        <v>44</v>
      </c>
      <c r="F16" s="9">
        <v>7000</v>
      </c>
      <c r="G16" s="9"/>
      <c r="H16" s="9"/>
      <c r="I16" s="28">
        <f>F16--G16+H16</f>
        <v>7000</v>
      </c>
      <c r="J16" s="15"/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199600</v>
      </c>
      <c r="G19" s="7">
        <f>G20</f>
        <v>0</v>
      </c>
      <c r="H19" s="7">
        <f>H20</f>
        <v>0</v>
      </c>
      <c r="I19" s="27">
        <f>I20</f>
        <v>199600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199600</v>
      </c>
      <c r="G20" s="13">
        <f>SUM(G21:G39)</f>
        <v>0</v>
      </c>
      <c r="H20" s="13">
        <f>SUM(H21:H39)</f>
        <v>0</v>
      </c>
      <c r="I20" s="32">
        <f>SUM(I21:I39)</f>
        <v>199600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192600</v>
      </c>
      <c r="G25" s="9"/>
      <c r="H25" s="9"/>
      <c r="I25" s="28">
        <f t="shared" si="0"/>
        <v>192600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5000</v>
      </c>
      <c r="G29" s="9"/>
      <c r="H29" s="9"/>
      <c r="I29" s="28">
        <f t="shared" si="0"/>
        <v>5000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4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10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  <c r="J41" s="14"/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17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139100</v>
      </c>
      <c r="G13" s="7">
        <f>SUM(G14:G18)</f>
        <v>0</v>
      </c>
      <c r="H13" s="7">
        <f>SUM(H14:H18)</f>
        <v>0</v>
      </c>
      <c r="I13" s="27">
        <f>SUM(I14:I18)</f>
        <v>139100</v>
      </c>
    </row>
    <row r="14" spans="1:9" s="8" customFormat="1" ht="35.25" customHeight="1">
      <c r="A14" s="26"/>
      <c r="B14" s="19" t="s">
        <v>88</v>
      </c>
      <c r="C14" s="18"/>
      <c r="D14" s="18"/>
      <c r="E14" s="18" t="s">
        <v>87</v>
      </c>
      <c r="F14" s="9">
        <v>131000</v>
      </c>
      <c r="G14" s="9"/>
      <c r="H14" s="9"/>
      <c r="I14" s="28">
        <f>F14-G14+H14</f>
        <v>131000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>
        <v>0</v>
      </c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8000</v>
      </c>
      <c r="G16" s="9"/>
      <c r="H16" s="9"/>
      <c r="I16" s="28">
        <f>F16-G16+H16</f>
        <v>8000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139100</v>
      </c>
      <c r="G19" s="7">
        <f>G20</f>
        <v>0</v>
      </c>
      <c r="H19" s="7">
        <f>H20</f>
        <v>0</v>
      </c>
      <c r="I19" s="27">
        <f>I20</f>
        <v>139100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139100</v>
      </c>
      <c r="G20" s="13">
        <f>SUM(G21:G39)</f>
        <v>0</v>
      </c>
      <c r="H20" s="13">
        <f>SUM(H21:H39)</f>
        <v>0</v>
      </c>
      <c r="I20" s="32">
        <f>SUM(I21:I39)</f>
        <v>139100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3000</v>
      </c>
      <c r="G24" s="9"/>
      <c r="H24" s="9"/>
      <c r="I24" s="28">
        <f t="shared" si="0"/>
        <v>3000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131100</v>
      </c>
      <c r="G25" s="9"/>
      <c r="H25" s="9"/>
      <c r="I25" s="28">
        <f t="shared" si="0"/>
        <v>131100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5000</v>
      </c>
      <c r="G29" s="9"/>
      <c r="H29" s="9"/>
      <c r="I29" s="28">
        <f t="shared" si="0"/>
        <v>5000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3.2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2:I45"/>
  <sheetViews>
    <sheetView zoomScalePageLayoutView="0" workbookViewId="0" topLeftCell="A1">
      <selection activeCell="J1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18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75" t="s">
        <v>1</v>
      </c>
      <c r="B7" s="7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76"/>
      <c r="B8" s="74"/>
      <c r="C8" s="64"/>
      <c r="D8" s="64"/>
      <c r="E8" s="64"/>
      <c r="F8" s="70"/>
      <c r="G8" s="70"/>
      <c r="H8" s="70"/>
      <c r="I8" s="66"/>
    </row>
    <row r="9" spans="1:9" ht="13.5" customHeight="1">
      <c r="A9" s="76"/>
      <c r="B9" s="74"/>
      <c r="C9" s="64"/>
      <c r="D9" s="64"/>
      <c r="E9" s="64"/>
      <c r="F9" s="70"/>
      <c r="G9" s="70"/>
      <c r="H9" s="70"/>
      <c r="I9" s="66"/>
    </row>
    <row r="10" spans="1:9" ht="12.75" customHeight="1" hidden="1">
      <c r="A10" s="76"/>
      <c r="B10" s="44"/>
      <c r="C10" s="6"/>
      <c r="D10" s="6"/>
      <c r="E10" s="6"/>
      <c r="F10" s="70"/>
      <c r="G10" s="70"/>
      <c r="H10" s="70"/>
      <c r="I10" s="66"/>
    </row>
    <row r="11" spans="1:9" ht="9.75" customHeight="1">
      <c r="A11" s="53" t="s">
        <v>30</v>
      </c>
      <c r="B11" s="4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54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54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124100</v>
      </c>
      <c r="G13" s="7">
        <f>SUM(G14:G18)</f>
        <v>0</v>
      </c>
      <c r="H13" s="7">
        <f>SUM(H14:H18)</f>
        <v>0</v>
      </c>
      <c r="I13" s="27">
        <f>SUM(I14:I18)</f>
        <v>124100</v>
      </c>
    </row>
    <row r="14" spans="1:9" s="8" customFormat="1" ht="38.25" customHeight="1">
      <c r="A14" s="54"/>
      <c r="B14" s="19" t="s">
        <v>88</v>
      </c>
      <c r="C14" s="18"/>
      <c r="D14" s="18"/>
      <c r="E14" s="18" t="s">
        <v>87</v>
      </c>
      <c r="F14" s="9">
        <v>124000</v>
      </c>
      <c r="G14" s="9"/>
      <c r="H14" s="9"/>
      <c r="I14" s="28">
        <f>F14-G14+H14</f>
        <v>124000</v>
      </c>
    </row>
    <row r="15" spans="1:9" s="8" customFormat="1" ht="15.75" customHeight="1">
      <c r="A15" s="55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56"/>
      <c r="B16" s="19" t="s">
        <v>40</v>
      </c>
      <c r="C16" s="19"/>
      <c r="D16" s="19"/>
      <c r="E16" s="19" t="s">
        <v>44</v>
      </c>
      <c r="F16" s="9">
        <v>0</v>
      </c>
      <c r="G16" s="9"/>
      <c r="H16" s="9"/>
      <c r="I16" s="28">
        <f>F16-G16+H16</f>
        <v>0</v>
      </c>
    </row>
    <row r="17" spans="1:9" ht="12.75">
      <c r="A17" s="56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56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57" t="s">
        <v>9</v>
      </c>
      <c r="B19" s="16" t="s">
        <v>10</v>
      </c>
      <c r="C19" s="21" t="s">
        <v>47</v>
      </c>
      <c r="D19" s="21" t="s">
        <v>48</v>
      </c>
      <c r="E19" s="21"/>
      <c r="F19" s="7">
        <f>F20</f>
        <v>124100</v>
      </c>
      <c r="G19" s="7">
        <f>G20</f>
        <v>0</v>
      </c>
      <c r="H19" s="7">
        <f>H20</f>
        <v>0</v>
      </c>
      <c r="I19" s="27">
        <f>I20</f>
        <v>124100</v>
      </c>
    </row>
    <row r="20" spans="1:9" ht="12" customHeight="1">
      <c r="A20" s="57">
        <v>1</v>
      </c>
      <c r="B20" s="46" t="s">
        <v>11</v>
      </c>
      <c r="C20" s="20"/>
      <c r="D20" s="20"/>
      <c r="E20" s="20"/>
      <c r="F20" s="13">
        <f>SUM(F21:F39)</f>
        <v>124100</v>
      </c>
      <c r="G20" s="13">
        <f>SUM(G21:G39)</f>
        <v>0</v>
      </c>
      <c r="H20" s="13">
        <f>SUM(H21:H39)</f>
        <v>0</v>
      </c>
      <c r="I20" s="32">
        <f>SUM(I21:I39)</f>
        <v>124100</v>
      </c>
    </row>
    <row r="21" spans="1:9" ht="12.75">
      <c r="A21" s="58"/>
      <c r="B21" s="47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58"/>
      <c r="B22" s="47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58"/>
      <c r="B23" s="47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58"/>
      <c r="B24" s="47" t="s">
        <v>65</v>
      </c>
      <c r="C24" s="22"/>
      <c r="D24" s="22"/>
      <c r="E24" s="22" t="s">
        <v>51</v>
      </c>
      <c r="F24" s="9"/>
      <c r="G24" s="9"/>
      <c r="H24" s="9"/>
      <c r="I24" s="28">
        <f t="shared" si="0"/>
        <v>0</v>
      </c>
    </row>
    <row r="25" spans="1:9" ht="12.75">
      <c r="A25" s="58"/>
      <c r="B25" s="47" t="s">
        <v>66</v>
      </c>
      <c r="C25" s="22"/>
      <c r="D25" s="22"/>
      <c r="E25" s="22" t="s">
        <v>52</v>
      </c>
      <c r="F25" s="9">
        <v>124100</v>
      </c>
      <c r="G25" s="9"/>
      <c r="H25" s="9"/>
      <c r="I25" s="28">
        <f t="shared" si="0"/>
        <v>124100</v>
      </c>
    </row>
    <row r="26" spans="1:9" ht="12.75">
      <c r="A26" s="58"/>
      <c r="B26" s="47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58"/>
      <c r="B27" s="47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58"/>
      <c r="B28" s="47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58"/>
      <c r="B29" s="47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58"/>
      <c r="B30" s="48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58"/>
      <c r="B31" s="48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58"/>
      <c r="B32" s="48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58"/>
      <c r="B33" s="48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58"/>
      <c r="B34" s="48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58"/>
      <c r="B35" s="48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58"/>
      <c r="B36" s="47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58"/>
      <c r="B37" s="47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58"/>
      <c r="B38" s="48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" customHeight="1">
      <c r="A39" s="58"/>
      <c r="B39" s="48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59">
        <v>2</v>
      </c>
      <c r="B40" s="49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60"/>
      <c r="B41" s="50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61"/>
      <c r="B42" s="51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62" t="s">
        <v>13</v>
      </c>
      <c r="B43" s="52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1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1.2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19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146100</v>
      </c>
      <c r="G13" s="7">
        <f>SUM(G14:G18)</f>
        <v>0</v>
      </c>
      <c r="H13" s="7">
        <f>SUM(H14:H18)</f>
        <v>0</v>
      </c>
      <c r="I13" s="27">
        <f>SUM(I14:I18)</f>
        <v>146100</v>
      </c>
    </row>
    <row r="14" spans="1:9" s="8" customFormat="1" ht="35.25" customHeight="1">
      <c r="A14" s="26"/>
      <c r="B14" s="19" t="s">
        <v>88</v>
      </c>
      <c r="C14" s="18"/>
      <c r="D14" s="18"/>
      <c r="E14" s="18" t="s">
        <v>87</v>
      </c>
      <c r="F14" s="9">
        <v>146000</v>
      </c>
      <c r="G14" s="9"/>
      <c r="H14" s="9"/>
      <c r="I14" s="28">
        <f>F14-G14+H14</f>
        <v>146000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>
        <v>0</v>
      </c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0</v>
      </c>
      <c r="G16" s="9"/>
      <c r="H16" s="9"/>
      <c r="I16" s="28">
        <f>F16-G16+H16</f>
        <v>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146100</v>
      </c>
      <c r="G19" s="7">
        <f>G20</f>
        <v>0</v>
      </c>
      <c r="H19" s="7">
        <f>H20</f>
        <v>0</v>
      </c>
      <c r="I19" s="27">
        <f>I20</f>
        <v>146100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146100</v>
      </c>
      <c r="G20" s="13">
        <f>SUM(G21:G39)</f>
        <v>0</v>
      </c>
      <c r="H20" s="13">
        <f>SUM(H21:H39)</f>
        <v>0</v>
      </c>
      <c r="I20" s="32">
        <f>SUM(I21:I39)</f>
        <v>146100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/>
      <c r="G24" s="9"/>
      <c r="H24" s="9"/>
      <c r="I24" s="28">
        <f t="shared" si="0"/>
        <v>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146100</v>
      </c>
      <c r="G25" s="9"/>
      <c r="H25" s="9"/>
      <c r="I25" s="28">
        <f t="shared" si="0"/>
        <v>146100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4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"/>
  <dimension ref="A2:I45"/>
  <sheetViews>
    <sheetView zoomScalePageLayoutView="0" workbookViewId="0" topLeftCell="A2">
      <selection activeCell="J2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20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144600</v>
      </c>
      <c r="G13" s="7">
        <f>SUM(G14:G18)</f>
        <v>0</v>
      </c>
      <c r="H13" s="7">
        <f>SUM(H14:H18)</f>
        <v>0</v>
      </c>
      <c r="I13" s="27">
        <f>SUM(I14:I18)</f>
        <v>144600</v>
      </c>
    </row>
    <row r="14" spans="1:9" s="8" customFormat="1" ht="36.75" customHeight="1">
      <c r="A14" s="26"/>
      <c r="B14" s="19" t="s">
        <v>88</v>
      </c>
      <c r="C14" s="18"/>
      <c r="D14" s="18"/>
      <c r="E14" s="18" t="s">
        <v>87</v>
      </c>
      <c r="F14" s="9">
        <v>142000</v>
      </c>
      <c r="G14" s="9"/>
      <c r="H14" s="9"/>
      <c r="I14" s="28">
        <f>F14-G14+H14</f>
        <v>142000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2500</v>
      </c>
      <c r="G16" s="9"/>
      <c r="H16" s="9"/>
      <c r="I16" s="28">
        <f>F16-G16+H16</f>
        <v>2500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144600</v>
      </c>
      <c r="G19" s="7">
        <f>G20</f>
        <v>0</v>
      </c>
      <c r="H19" s="7">
        <f>H20</f>
        <v>0</v>
      </c>
      <c r="I19" s="27">
        <f>I20</f>
        <v>144600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144600</v>
      </c>
      <c r="G20" s="13">
        <f>SUM(G21:G39)</f>
        <v>0</v>
      </c>
      <c r="H20" s="13">
        <f>SUM(H21:H39)</f>
        <v>0</v>
      </c>
      <c r="I20" s="32">
        <f>SUM(I21:I39)</f>
        <v>144600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2600</v>
      </c>
      <c r="G24" s="9"/>
      <c r="H24" s="9"/>
      <c r="I24" s="28">
        <f t="shared" si="0"/>
        <v>2600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142000</v>
      </c>
      <c r="G25" s="9"/>
      <c r="H25" s="9"/>
      <c r="I25" s="28">
        <f t="shared" si="0"/>
        <v>142000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>
        <f t="shared" si="0"/>
        <v>0</v>
      </c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1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21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136100</v>
      </c>
      <c r="G13" s="7">
        <f>SUM(G14:G18)</f>
        <v>0</v>
      </c>
      <c r="H13" s="7">
        <f>SUM(H14:H18)</f>
        <v>0</v>
      </c>
      <c r="I13" s="27">
        <f>SUM(I14:I18)</f>
        <v>136100</v>
      </c>
    </row>
    <row r="14" spans="1:9" s="8" customFormat="1" ht="37.5" customHeight="1">
      <c r="A14" s="26"/>
      <c r="B14" s="19" t="s">
        <v>88</v>
      </c>
      <c r="C14" s="18"/>
      <c r="D14" s="18"/>
      <c r="E14" s="18" t="s">
        <v>87</v>
      </c>
      <c r="F14" s="9">
        <v>136000</v>
      </c>
      <c r="G14" s="9"/>
      <c r="H14" s="9"/>
      <c r="I14" s="28">
        <f>F14-G14+H14</f>
        <v>136000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/>
      <c r="G16" s="9"/>
      <c r="H16" s="9"/>
      <c r="I16" s="28">
        <f>F16-G16+H16</f>
        <v>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136100</v>
      </c>
      <c r="G19" s="7">
        <f>G20</f>
        <v>0</v>
      </c>
      <c r="H19" s="7">
        <f>H20</f>
        <v>0</v>
      </c>
      <c r="I19" s="27">
        <f>I20</f>
        <v>136100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136100</v>
      </c>
      <c r="G20" s="13">
        <f>SUM(G21:G39)</f>
        <v>0</v>
      </c>
      <c r="H20" s="13">
        <f>SUM(H21:H39)</f>
        <v>0</v>
      </c>
      <c r="I20" s="32">
        <f>SUM(I21:I39)</f>
        <v>136100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/>
      <c r="G24" s="9"/>
      <c r="H24" s="9"/>
      <c r="I24" s="28"/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136100</v>
      </c>
      <c r="G25" s="9"/>
      <c r="H25" s="9"/>
      <c r="I25" s="28">
        <f t="shared" si="0"/>
        <v>136100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11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9" ht="21" customHeight="1">
      <c r="B5" s="72" t="s">
        <v>22</v>
      </c>
      <c r="C5" s="72"/>
      <c r="D5" s="72"/>
      <c r="E5" s="72"/>
      <c r="F5" s="72"/>
      <c r="G5" s="72"/>
      <c r="H5" s="72"/>
      <c r="I5" s="7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75" t="s">
        <v>1</v>
      </c>
      <c r="B7" s="7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76"/>
      <c r="B8" s="74"/>
      <c r="C8" s="64"/>
      <c r="D8" s="64"/>
      <c r="E8" s="64"/>
      <c r="F8" s="70"/>
      <c r="G8" s="70"/>
      <c r="H8" s="70"/>
      <c r="I8" s="66"/>
    </row>
    <row r="9" spans="1:9" ht="13.5" customHeight="1">
      <c r="A9" s="76"/>
      <c r="B9" s="74"/>
      <c r="C9" s="64"/>
      <c r="D9" s="64"/>
      <c r="E9" s="64"/>
      <c r="F9" s="70"/>
      <c r="G9" s="70"/>
      <c r="H9" s="70"/>
      <c r="I9" s="66"/>
    </row>
    <row r="10" spans="1:9" ht="12.75" customHeight="1" hidden="1">
      <c r="A10" s="76"/>
      <c r="B10" s="44"/>
      <c r="C10" s="6"/>
      <c r="D10" s="6"/>
      <c r="E10" s="6"/>
      <c r="F10" s="70"/>
      <c r="G10" s="70"/>
      <c r="H10" s="70"/>
      <c r="I10" s="66"/>
    </row>
    <row r="11" spans="1:9" ht="9.75" customHeight="1">
      <c r="A11" s="53" t="s">
        <v>30</v>
      </c>
      <c r="B11" s="4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54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54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182100</v>
      </c>
      <c r="G13" s="7">
        <f>SUM(G14:G18)</f>
        <v>0</v>
      </c>
      <c r="H13" s="7">
        <f>SUM(H14:H18)</f>
        <v>0</v>
      </c>
      <c r="I13" s="27">
        <f>SUM(I14:I18)</f>
        <v>182100</v>
      </c>
    </row>
    <row r="14" spans="1:9" s="8" customFormat="1" ht="36.75" customHeight="1">
      <c r="A14" s="54"/>
      <c r="B14" s="19" t="s">
        <v>88</v>
      </c>
      <c r="C14" s="18"/>
      <c r="D14" s="18"/>
      <c r="E14" s="18" t="s">
        <v>87</v>
      </c>
      <c r="F14" s="9">
        <v>180000</v>
      </c>
      <c r="G14" s="9"/>
      <c r="H14" s="9"/>
      <c r="I14" s="28">
        <f>F14-G14+H14</f>
        <v>180000</v>
      </c>
    </row>
    <row r="15" spans="1:9" s="8" customFormat="1" ht="15.75" customHeight="1">
      <c r="A15" s="55"/>
      <c r="B15" s="18" t="s">
        <v>39</v>
      </c>
      <c r="C15" s="18"/>
      <c r="D15" s="18"/>
      <c r="E15" s="18" t="s">
        <v>43</v>
      </c>
      <c r="F15" s="9">
        <v>0</v>
      </c>
      <c r="G15" s="9"/>
      <c r="H15" s="9"/>
      <c r="I15" s="28">
        <f>F15-G15+H15</f>
        <v>0</v>
      </c>
    </row>
    <row r="16" spans="1:9" ht="12.75">
      <c r="A16" s="56"/>
      <c r="B16" s="19" t="s">
        <v>40</v>
      </c>
      <c r="C16" s="19"/>
      <c r="D16" s="19"/>
      <c r="E16" s="19" t="s">
        <v>44</v>
      </c>
      <c r="F16" s="9">
        <v>2000</v>
      </c>
      <c r="G16" s="9"/>
      <c r="H16" s="9"/>
      <c r="I16" s="28">
        <f>F16-G16+H16</f>
        <v>2000</v>
      </c>
    </row>
    <row r="17" spans="1:9" ht="12.75">
      <c r="A17" s="56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56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57" t="s">
        <v>9</v>
      </c>
      <c r="B19" s="16" t="s">
        <v>10</v>
      </c>
      <c r="C19" s="21" t="s">
        <v>47</v>
      </c>
      <c r="D19" s="21" t="s">
        <v>48</v>
      </c>
      <c r="E19" s="21"/>
      <c r="F19" s="7">
        <f>F20</f>
        <v>182100</v>
      </c>
      <c r="G19" s="7">
        <f>G20</f>
        <v>0</v>
      </c>
      <c r="H19" s="7">
        <f>H20</f>
        <v>0</v>
      </c>
      <c r="I19" s="27">
        <f>I20</f>
        <v>182100</v>
      </c>
    </row>
    <row r="20" spans="1:9" ht="12" customHeight="1">
      <c r="A20" s="57">
        <v>1</v>
      </c>
      <c r="B20" s="46" t="s">
        <v>11</v>
      </c>
      <c r="C20" s="20"/>
      <c r="D20" s="20"/>
      <c r="E20" s="20"/>
      <c r="F20" s="13">
        <f>SUM(F21:F39)</f>
        <v>182100</v>
      </c>
      <c r="G20" s="13">
        <f>SUM(G21:G39)</f>
        <v>0</v>
      </c>
      <c r="H20" s="13">
        <f>SUM(H21:H39)</f>
        <v>0</v>
      </c>
      <c r="I20" s="32">
        <f>SUM(I21:I39)</f>
        <v>182100</v>
      </c>
    </row>
    <row r="21" spans="1:9" ht="12.75">
      <c r="A21" s="58"/>
      <c r="B21" s="47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8">F21-G21+H21</f>
        <v>0</v>
      </c>
    </row>
    <row r="22" spans="1:9" ht="12.75">
      <c r="A22" s="58"/>
      <c r="B22" s="47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58"/>
      <c r="B23" s="47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58"/>
      <c r="B24" s="47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58"/>
      <c r="B25" s="47" t="s">
        <v>66</v>
      </c>
      <c r="C25" s="22"/>
      <c r="D25" s="22"/>
      <c r="E25" s="22" t="s">
        <v>52</v>
      </c>
      <c r="F25" s="9">
        <v>180100</v>
      </c>
      <c r="G25" s="9"/>
      <c r="H25" s="9"/>
      <c r="I25" s="28">
        <f t="shared" si="0"/>
        <v>180100</v>
      </c>
    </row>
    <row r="26" spans="1:9" ht="12.75">
      <c r="A26" s="58"/>
      <c r="B26" s="47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58"/>
      <c r="B27" s="47" t="s">
        <v>68</v>
      </c>
      <c r="C27" s="22"/>
      <c r="D27" s="22"/>
      <c r="E27" s="22" t="s">
        <v>54</v>
      </c>
      <c r="F27" s="9">
        <v>0</v>
      </c>
      <c r="G27" s="9"/>
      <c r="H27" s="9"/>
      <c r="I27" s="28">
        <f t="shared" si="0"/>
        <v>0</v>
      </c>
    </row>
    <row r="28" spans="1:9" ht="12.75">
      <c r="A28" s="58"/>
      <c r="B28" s="47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58"/>
      <c r="B29" s="47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58"/>
      <c r="B30" s="48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58"/>
      <c r="B31" s="48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58"/>
      <c r="B32" s="48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58"/>
      <c r="B33" s="48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58"/>
      <c r="B34" s="48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58"/>
      <c r="B35" s="48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58"/>
      <c r="B36" s="47" t="s">
        <v>81</v>
      </c>
      <c r="C36" s="22"/>
      <c r="D36" s="22"/>
      <c r="E36" s="22" t="s">
        <v>61</v>
      </c>
      <c r="F36" s="9">
        <v>0</v>
      </c>
      <c r="G36" s="9"/>
      <c r="H36" s="9"/>
      <c r="I36" s="28">
        <f t="shared" si="0"/>
        <v>0</v>
      </c>
    </row>
    <row r="37" spans="1:9" ht="12.75">
      <c r="A37" s="58"/>
      <c r="B37" s="47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58"/>
      <c r="B38" s="48" t="s">
        <v>82</v>
      </c>
      <c r="C38" s="23"/>
      <c r="D38" s="23"/>
      <c r="E38" s="23" t="s">
        <v>75</v>
      </c>
      <c r="F38" s="13"/>
      <c r="G38" s="13"/>
      <c r="H38" s="13"/>
      <c r="I38" s="28">
        <f t="shared" si="0"/>
        <v>0</v>
      </c>
    </row>
    <row r="39" spans="1:9" ht="15" customHeight="1">
      <c r="A39" s="58"/>
      <c r="B39" s="48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59">
        <v>2</v>
      </c>
      <c r="B40" s="49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60"/>
      <c r="B41" s="50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61"/>
      <c r="B42" s="51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62" t="s">
        <v>13</v>
      </c>
      <c r="B43" s="52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2111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55.5" customHeight="1">
      <c r="B4" s="71" t="s">
        <v>89</v>
      </c>
      <c r="C4" s="71"/>
      <c r="D4" s="71"/>
      <c r="E4" s="71"/>
      <c r="F4" s="71"/>
      <c r="G4" s="71"/>
      <c r="H4" s="71"/>
      <c r="I4" s="71"/>
    </row>
    <row r="5" spans="2:8" ht="21" customHeight="1">
      <c r="B5" s="72" t="s">
        <v>23</v>
      </c>
      <c r="C5" s="72"/>
      <c r="D5" s="72"/>
      <c r="E5" s="72"/>
      <c r="F5" s="72"/>
      <c r="G5" s="72"/>
      <c r="H5" s="3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7" t="s">
        <v>1</v>
      </c>
      <c r="B7" s="63" t="s">
        <v>26</v>
      </c>
      <c r="C7" s="63" t="s">
        <v>27</v>
      </c>
      <c r="D7" s="63" t="s">
        <v>28</v>
      </c>
      <c r="E7" s="63" t="s">
        <v>29</v>
      </c>
      <c r="F7" s="69" t="s">
        <v>92</v>
      </c>
      <c r="G7" s="69" t="s">
        <v>2</v>
      </c>
      <c r="H7" s="69" t="s">
        <v>3</v>
      </c>
      <c r="I7" s="65" t="s">
        <v>4</v>
      </c>
    </row>
    <row r="8" spans="1:9" ht="13.5" customHeight="1">
      <c r="A8" s="68"/>
      <c r="B8" s="64"/>
      <c r="C8" s="64"/>
      <c r="D8" s="64"/>
      <c r="E8" s="64"/>
      <c r="F8" s="70"/>
      <c r="G8" s="70"/>
      <c r="H8" s="70"/>
      <c r="I8" s="66"/>
    </row>
    <row r="9" spans="1:9" ht="13.5" customHeight="1">
      <c r="A9" s="68"/>
      <c r="B9" s="64"/>
      <c r="C9" s="64"/>
      <c r="D9" s="64"/>
      <c r="E9" s="64"/>
      <c r="F9" s="70"/>
      <c r="G9" s="70"/>
      <c r="H9" s="70"/>
      <c r="I9" s="66"/>
    </row>
    <row r="10" spans="1:9" ht="12.75" customHeight="1" hidden="1">
      <c r="A10" s="68"/>
      <c r="B10" s="6"/>
      <c r="C10" s="6"/>
      <c r="D10" s="6"/>
      <c r="E10" s="6"/>
      <c r="F10" s="70"/>
      <c r="G10" s="70"/>
      <c r="H10" s="70"/>
      <c r="I10" s="66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124600</v>
      </c>
      <c r="G13" s="7">
        <f>SUM(G14:G18)</f>
        <v>0</v>
      </c>
      <c r="H13" s="7">
        <f>SUM(H14:H18)</f>
        <v>0</v>
      </c>
      <c r="I13" s="27">
        <f>SUM(I14:I18)</f>
        <v>124600</v>
      </c>
    </row>
    <row r="14" spans="1:9" s="8" customFormat="1" ht="35.25" customHeight="1">
      <c r="A14" s="26"/>
      <c r="B14" s="19" t="s">
        <v>88</v>
      </c>
      <c r="C14" s="18"/>
      <c r="D14" s="18"/>
      <c r="E14" s="18" t="s">
        <v>87</v>
      </c>
      <c r="F14" s="9">
        <v>108000</v>
      </c>
      <c r="G14" s="9"/>
      <c r="H14" s="9"/>
      <c r="I14" s="28">
        <f>F14-G14+H14</f>
        <v>108000</v>
      </c>
    </row>
    <row r="15" spans="1:9" s="8" customFormat="1" ht="15" customHeight="1">
      <c r="A15" s="29"/>
      <c r="B15" s="18" t="s">
        <v>39</v>
      </c>
      <c r="C15" s="18"/>
      <c r="D15" s="18"/>
      <c r="E15" s="18" t="s">
        <v>43</v>
      </c>
      <c r="F15" s="9">
        <v>15000</v>
      </c>
      <c r="G15" s="9"/>
      <c r="H15" s="9"/>
      <c r="I15" s="28">
        <f>F15-G15+H15</f>
        <v>15000</v>
      </c>
    </row>
    <row r="16" spans="1:9" ht="15" customHeight="1">
      <c r="A16" s="30"/>
      <c r="B16" s="19" t="s">
        <v>40</v>
      </c>
      <c r="C16" s="19"/>
      <c r="D16" s="19"/>
      <c r="E16" s="19" t="s">
        <v>44</v>
      </c>
      <c r="F16" s="9">
        <v>1500</v>
      </c>
      <c r="G16" s="9"/>
      <c r="H16" s="9"/>
      <c r="I16" s="28">
        <f>F16-G16+H16</f>
        <v>1500</v>
      </c>
    </row>
    <row r="17" spans="1:9" ht="15" customHeight="1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5" customHeight="1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124600</v>
      </c>
      <c r="G19" s="7">
        <f>G20</f>
        <v>0</v>
      </c>
      <c r="H19" s="7">
        <f>H20</f>
        <v>0</v>
      </c>
      <c r="I19" s="27">
        <f>I20</f>
        <v>124600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124600</v>
      </c>
      <c r="G20" s="13">
        <f>SUM(G21:G39)</f>
        <v>0</v>
      </c>
      <c r="H20" s="13">
        <f>SUM(H21:H39)</f>
        <v>0</v>
      </c>
      <c r="I20" s="32">
        <f>SUM(I21:I39)</f>
        <v>124600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>
        <v>500</v>
      </c>
      <c r="G21" s="9"/>
      <c r="H21" s="9"/>
      <c r="I21" s="28">
        <f>F21-G21+H21</f>
        <v>500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>
        <v>50</v>
      </c>
      <c r="G22" s="9"/>
      <c r="H22" s="9"/>
      <c r="I22" s="28">
        <f>F22-G22+H22</f>
        <v>50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>
        <v>3000</v>
      </c>
      <c r="G23" s="9"/>
      <c r="H23" s="9"/>
      <c r="I23" s="28">
        <f>F23-G23+H23</f>
        <v>3000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3000</v>
      </c>
      <c r="G24" s="9"/>
      <c r="H24" s="9"/>
      <c r="I24" s="28">
        <f>F24-G24+H24</f>
        <v>3000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108000</v>
      </c>
      <c r="G25" s="9"/>
      <c r="H25" s="9"/>
      <c r="I25" s="28">
        <f aca="true" t="shared" si="0" ref="I25:I37">F25-G25+H25</f>
        <v>108000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>
        <v>3000</v>
      </c>
      <c r="G26" s="9"/>
      <c r="H26" s="9"/>
      <c r="I26" s="28">
        <f>F26-G26+H26</f>
        <v>3000</v>
      </c>
    </row>
    <row r="27" spans="1:9" ht="12.75">
      <c r="A27" s="33"/>
      <c r="B27" s="22" t="s">
        <v>68</v>
      </c>
      <c r="C27" s="22"/>
      <c r="D27" s="22"/>
      <c r="E27" s="22" t="s">
        <v>54</v>
      </c>
      <c r="F27" s="9">
        <v>0</v>
      </c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>
        <v>500</v>
      </c>
      <c r="G28" s="9"/>
      <c r="H28" s="9"/>
      <c r="I28" s="28">
        <f t="shared" si="0"/>
        <v>500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3700</v>
      </c>
      <c r="G29" s="9"/>
      <c r="H29" s="9"/>
      <c r="I29" s="28">
        <f t="shared" si="0"/>
        <v>3700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>
        <v>0</v>
      </c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>
        <v>0</v>
      </c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>
        <v>0</v>
      </c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>
        <v>0</v>
      </c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>
        <v>0</v>
      </c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>
        <v>0</v>
      </c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>
        <v>2850</v>
      </c>
      <c r="G36" s="9"/>
      <c r="H36" s="9"/>
      <c r="I36" s="28">
        <f t="shared" si="0"/>
        <v>2850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91</v>
      </c>
    </row>
  </sheetData>
  <sheetProtection/>
  <mergeCells count="11">
    <mergeCell ref="I7:I10"/>
    <mergeCell ref="B4:I4"/>
    <mergeCell ref="A7:A10"/>
    <mergeCell ref="F7:F10"/>
    <mergeCell ref="G7:G10"/>
    <mergeCell ref="H7:H10"/>
    <mergeCell ref="B7:B9"/>
    <mergeCell ref="C7:C9"/>
    <mergeCell ref="D7:D9"/>
    <mergeCell ref="E7:E9"/>
    <mergeCell ref="B5:G5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2018-01-15T11:02:08Z</cp:lastPrinted>
  <dcterms:created xsi:type="dcterms:W3CDTF">2008-08-08T12:47:51Z</dcterms:created>
  <dcterms:modified xsi:type="dcterms:W3CDTF">2018-01-17T09:45:01Z</dcterms:modified>
  <cp:category/>
  <cp:version/>
  <cp:contentType/>
  <cp:contentStatus/>
</cp:coreProperties>
</file>