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835" activeTab="0"/>
  </bookViews>
  <sheets>
    <sheet name="OPP" sheetId="27" r:id="rId1"/>
    <sheet name="PPP" sheetId="26" r:id="rId2"/>
  </sheets>
  <definedNames>
    <definedName name="_xlnm.Print_Area" localSheetId="0">'OPP'!$A$1:$F$56</definedName>
    <definedName name="_xlnm.Print_Area" localSheetId="1">'PPP'!$A$1:$F$61</definedName>
  </definedNames>
  <calcPr calcId="152511"/>
</workbook>
</file>

<file path=xl/sharedStrings.xml><?xml version="1.0" encoding="utf-8"?>
<sst xmlns="http://schemas.openxmlformats.org/spreadsheetml/2006/main" count="129" uniqueCount="83">
  <si>
    <t xml:space="preserve">              Warszawa, dnia </t>
  </si>
  <si>
    <t xml:space="preserve">                                                                                 Dzielnicowe Biuro Finansów Oświaty</t>
  </si>
  <si>
    <t xml:space="preserve">                                                                                 Żoliborz m. st. Warszawy</t>
  </si>
  <si>
    <t xml:space="preserve">                                                                                 ul. A. Felińskiego 15 </t>
  </si>
  <si>
    <t xml:space="preserve">                                                                                 01- 513 Warszawa  </t>
  </si>
  <si>
    <t>Składki na Fundusz Pracy</t>
  </si>
  <si>
    <t>Dział</t>
  </si>
  <si>
    <t>Rozdział</t>
  </si>
  <si>
    <t>Zadanie</t>
  </si>
  <si>
    <t>§</t>
  </si>
  <si>
    <t>Treść</t>
  </si>
  <si>
    <t>Plan na 2018 rok</t>
  </si>
  <si>
    <t xml:space="preserve">Wynagrodzenia bezosobowe </t>
  </si>
  <si>
    <t xml:space="preserve">Zakup materiałów i wyposażenia </t>
  </si>
  <si>
    <t xml:space="preserve">Zakup pomocy naukowych i dydaktycznych </t>
  </si>
  <si>
    <t>Zakup usług pozostałych</t>
  </si>
  <si>
    <t>Nagrody i wydatki osobowe nie zaliczone do wynagrodzeń</t>
  </si>
  <si>
    <t>Odzież ochronna</t>
  </si>
  <si>
    <t>Różne opłaty i składki</t>
  </si>
  <si>
    <t>Wynagrodzenia osobowe pracowników</t>
  </si>
  <si>
    <t>Dodatkowe wynagrodzenie roczne</t>
  </si>
  <si>
    <t>Składki na ubezpieczenie społeczne</t>
  </si>
  <si>
    <t>Wpłaty PFRON</t>
  </si>
  <si>
    <t>Zakup środków żywności</t>
  </si>
  <si>
    <t>Zakup energii</t>
  </si>
  <si>
    <r>
      <t xml:space="preserve">Zakup energii </t>
    </r>
    <r>
      <rPr>
        <b/>
        <sz val="8"/>
        <rFont val="Times New Roman"/>
        <family val="1"/>
      </rPr>
      <t>(WPF - planowane)</t>
    </r>
  </si>
  <si>
    <r>
      <t xml:space="preserve">Zakup energii </t>
    </r>
    <r>
      <rPr>
        <b/>
        <sz val="8"/>
        <rFont val="Times New Roman"/>
        <family val="1"/>
      </rPr>
      <t>(WPF - realizowane)</t>
    </r>
  </si>
  <si>
    <t>Zakup usług zdrowotnych</t>
  </si>
  <si>
    <t xml:space="preserve">Zakup usług pozostałych </t>
  </si>
  <si>
    <t xml:space="preserve">Opłaty z tytułu usług telekomunikacyjnych </t>
  </si>
  <si>
    <t>Podróże służbowe krajowe</t>
  </si>
  <si>
    <t>Odpisy na ZFŚS</t>
  </si>
  <si>
    <t>Opłaty na rzecz budżetów jednostek samorządu terytorialnego</t>
  </si>
  <si>
    <t>B/V/1/27</t>
  </si>
  <si>
    <t>Remonty w przedszkolach, szkołach i placówkach oświatowych</t>
  </si>
  <si>
    <t>Zakup materiałów i wyposażenia</t>
  </si>
  <si>
    <t>Zakup pomocy naukowych i dydaktycznych</t>
  </si>
  <si>
    <t>Zakup usług remontowych</t>
  </si>
  <si>
    <t>Dokształcanie i doskonalenie nauczycieli</t>
  </si>
  <si>
    <t>B/V/2/3</t>
  </si>
  <si>
    <t>Szkolenia pracowników niebedących członkami korpusu służby cywilnej</t>
  </si>
  <si>
    <t>Odprowadzanie ścieków</t>
  </si>
  <si>
    <t>Pozostała działalność</t>
  </si>
  <si>
    <t>B/V/2/4</t>
  </si>
  <si>
    <t>Fundusz socjalny dla emerytowanych pracowników oświaty</t>
  </si>
  <si>
    <t>Odpisy na ZFŚS - emeryci nauczyciele</t>
  </si>
  <si>
    <t>B/V/2/6</t>
  </si>
  <si>
    <t>Organizacja olimpiad, konkursów i uroczystości szkolnych oraz realizacja programów o charakterze innowacyjnym</t>
  </si>
  <si>
    <t xml:space="preserve">Składki na Fundusz Pracy </t>
  </si>
  <si>
    <t>Edukacyjna opieka wychowawcza</t>
  </si>
  <si>
    <t>Kolonie i obozy oraz inne formy wypoczynku dzieci i młodzieży szkolnej, a także szkolenie młodzieży</t>
  </si>
  <si>
    <t>B/V/2/7</t>
  </si>
  <si>
    <t>Wypoczynek dzieci i młodzieży szkolnej</t>
  </si>
  <si>
    <t>PLAN WYDATKÓW OGÓŁEM</t>
  </si>
  <si>
    <t>razem</t>
  </si>
  <si>
    <t xml:space="preserve">Zakup energii </t>
  </si>
  <si>
    <t xml:space="preserve">Odprowadzanie ścieków </t>
  </si>
  <si>
    <t>Wynagrodzenia bezosobowe</t>
  </si>
  <si>
    <t>§ 4120</t>
  </si>
  <si>
    <t>§ 4170</t>
  </si>
  <si>
    <t>Opłaty czynszowe za pomieszczenia biurowe</t>
  </si>
  <si>
    <t>§ 4110</t>
  </si>
  <si>
    <t>Poradnia Psychologiczno - Pedagogiczna Nr 3</t>
  </si>
  <si>
    <t xml:space="preserve">ul. A. Felińskiego 15 </t>
  </si>
  <si>
    <t>01-554 Warszawa</t>
  </si>
  <si>
    <t>Dyrektor Poradni informuje, iż plan finansowy na 2018 rok jest następujący:</t>
  </si>
  <si>
    <t>Poradnie psychologiczno-pedagogiczne</t>
  </si>
  <si>
    <t>B/V/1/19</t>
  </si>
  <si>
    <t>Prowadzenie publicznych poradni psychologiczno-pedagogicznych</t>
  </si>
  <si>
    <r>
      <t xml:space="preserve">Opłaty z tytułu usług telekomunikacyjnych </t>
    </r>
    <r>
      <rPr>
        <b/>
        <sz val="8"/>
        <rFont val="Times New Roman"/>
        <family val="1"/>
      </rPr>
      <t>(WPF -planowane)</t>
    </r>
  </si>
  <si>
    <r>
      <t xml:space="preserve">Opłaty z tytułu usług telekomunikacyjnych  </t>
    </r>
    <r>
      <rPr>
        <b/>
        <sz val="8"/>
        <rFont val="Times New Roman"/>
        <family val="1"/>
      </rPr>
      <t>(WPF -realizowane)</t>
    </r>
  </si>
  <si>
    <t xml:space="preserve">Szkolenia pracowników niebędących członkami korpusu służby cywilnej </t>
  </si>
  <si>
    <t>* rozdział 85495 (zadanie B/V/2/6) - Projekt "FAS - Płodowy Zespół Alkoholowy"</t>
  </si>
  <si>
    <t>Ognisko Pracy Pozaszkolnej Żoliborz</t>
  </si>
  <si>
    <t>Ul. Popiełuszki 13</t>
  </si>
  <si>
    <t>01-595 Warszawa</t>
  </si>
  <si>
    <t>Dyrektor Ogniska Pracy Pozaszkolnej Żoliborz informuje, iż plan finansowy na 2018 rok jest następujący:</t>
  </si>
  <si>
    <t>Placówki wychowania pozaszkolnego</t>
  </si>
  <si>
    <t>B/V/1/22/1</t>
  </si>
  <si>
    <t>Prowadzenie publicznych placówek wychowania pozaszkolnego</t>
  </si>
  <si>
    <r>
      <t xml:space="preserve">Opłaty z tytułu usług telekomunikacyjnych </t>
    </r>
    <r>
      <rPr>
        <b/>
        <sz val="8"/>
        <rFont val="Times New Roman"/>
        <family val="1"/>
      </rPr>
      <t xml:space="preserve"> (WPF -planowane)</t>
    </r>
  </si>
  <si>
    <r>
      <t xml:space="preserve">Opłaty z tytułu usług telekomunikacyjnych </t>
    </r>
    <r>
      <rPr>
        <b/>
        <sz val="8"/>
        <rFont val="Times New Roman"/>
        <family val="1"/>
      </rPr>
      <t xml:space="preserve"> (WPF -realizowane)</t>
    </r>
  </si>
  <si>
    <t>03-12-2018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</si>
</sst>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z_ł_-;\-* #,##0\ _z_ł_-;_-* &quot;-&quot;\ _z_ł_-;_-@_-"/>
    <numFmt numFmtId="43" formatCode="_-* #,##0.00\ _z_ł_-;\-* #,##0.00\ _z_ł_-;_-* &quot;-&quot;??\ _z_ł_-;_-@_-"/>
    <numFmt numFmtId="164" formatCode="[$-415]d\ mmmm\ yyyy;@"/>
    <numFmt numFmtId="165" formatCode="[$-F800]dddd\,\ mmmm\ dd\,\ yyyy"/>
    <numFmt numFmtId="166" formatCode="#,##0_ ;[Red]\-#,##0\ "/>
    <numFmt numFmtId="167" formatCode="#,##0.00_ ;[Red]\-#,##0.00\ "/>
  </numFmts>
  <fonts count="15">
    <font>
      <sz val="11"/>
      <color theme="1"/>
      <name val="Czcionka tekstu podstawowego"/>
      <family val="2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Czcionka tekstu podstawowego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zcionka tekstu podstawowego"/>
      <family val="2"/>
    </font>
    <font>
      <sz val="9"/>
      <color theme="1"/>
      <name val="Times New Roman"/>
      <family val="1"/>
    </font>
    <font>
      <i/>
      <sz val="8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left"/>
    </xf>
    <xf numFmtId="0" fontId="5" fillId="0" borderId="0" xfId="0" applyFont="1"/>
    <xf numFmtId="165" fontId="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indent="3"/>
    </xf>
    <xf numFmtId="0" fontId="4" fillId="0" borderId="0" xfId="0" applyFont="1" applyAlignment="1">
      <alignment horizontal="left" indent="3"/>
    </xf>
    <xf numFmtId="0" fontId="7" fillId="0" borderId="1" xfId="0" applyFont="1" applyBorder="1" applyAlignment="1">
      <alignment horizontal="center" vertical="center"/>
    </xf>
    <xf numFmtId="41" fontId="8" fillId="0" borderId="1" xfId="0" applyNumberFormat="1" applyFont="1" applyBorder="1" applyAlignment="1">
      <alignment vertical="center"/>
    </xf>
    <xf numFmtId="41" fontId="8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 shrinkToFit="1"/>
    </xf>
    <xf numFmtId="41" fontId="9" fillId="0" borderId="1" xfId="0" applyNumberFormat="1" applyFont="1" applyBorder="1" applyAlignment="1">
      <alignment horizontal="right" vertical="center"/>
    </xf>
    <xf numFmtId="0" fontId="10" fillId="0" borderId="0" xfId="0" applyFont="1"/>
    <xf numFmtId="0" fontId="11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1" fontId="6" fillId="0" borderId="1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41" fontId="5" fillId="0" borderId="1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9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41" fontId="8" fillId="0" borderId="0" xfId="0" applyNumberFormat="1" applyFont="1" applyBorder="1" applyAlignment="1">
      <alignment/>
    </xf>
    <xf numFmtId="0" fontId="0" fillId="0" borderId="0" xfId="0" applyBorder="1"/>
    <xf numFmtId="167" fontId="0" fillId="0" borderId="0" xfId="0" applyNumberFormat="1"/>
    <xf numFmtId="166" fontId="6" fillId="0" borderId="0" xfId="0" applyNumberFormat="1" applyFont="1" applyBorder="1"/>
    <xf numFmtId="166" fontId="8" fillId="0" borderId="0" xfId="0" applyNumberFormat="1" applyFont="1" applyBorder="1" applyAlignment="1">
      <alignment wrapText="1"/>
    </xf>
    <xf numFmtId="0" fontId="0" fillId="0" borderId="0" xfId="0" applyAlignment="1">
      <alignment vertical="center"/>
    </xf>
    <xf numFmtId="41" fontId="9" fillId="0" borderId="1" xfId="0" applyNumberFormat="1" applyFont="1" applyBorder="1" applyAlignment="1">
      <alignment vertical="center"/>
    </xf>
    <xf numFmtId="0" fontId="9" fillId="0" borderId="5" xfId="0" applyFont="1" applyBorder="1" applyAlignment="1">
      <alignment horizontal="left" vertical="center" wrapText="1"/>
    </xf>
    <xf numFmtId="41" fontId="9" fillId="0" borderId="1" xfId="0" applyNumberFormat="1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41" fontId="6" fillId="0" borderId="1" xfId="0" applyNumberFormat="1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41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14" fontId="13" fillId="0" borderId="0" xfId="0" applyNumberFormat="1" applyFont="1"/>
    <xf numFmtId="0" fontId="6" fillId="0" borderId="9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41" fontId="8" fillId="0" borderId="1" xfId="0" applyNumberFormat="1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12" fillId="0" borderId="1" xfId="0" applyFont="1" applyBorder="1"/>
    <xf numFmtId="41" fontId="12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8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8" fillId="0" borderId="1" xfId="0" applyFont="1" applyBorder="1"/>
    <xf numFmtId="0" fontId="11" fillId="0" borderId="2" xfId="0" applyFont="1" applyBorder="1"/>
    <xf numFmtId="0" fontId="4" fillId="0" borderId="3" xfId="0" applyFont="1" applyBorder="1"/>
    <xf numFmtId="41" fontId="8" fillId="0" borderId="1" xfId="0" applyNumberFormat="1" applyFont="1" applyBorder="1"/>
    <xf numFmtId="0" fontId="11" fillId="0" borderId="3" xfId="0" applyFont="1" applyBorder="1"/>
    <xf numFmtId="0" fontId="5" fillId="0" borderId="0" xfId="0" applyFont="1" applyBorder="1" applyAlignment="1">
      <alignment vertical="center"/>
    </xf>
    <xf numFmtId="41" fontId="12" fillId="0" borderId="1" xfId="0" applyNumberFormat="1" applyFont="1" applyBorder="1" applyAlignment="1">
      <alignment vertical="center"/>
    </xf>
    <xf numFmtId="0" fontId="4" fillId="0" borderId="8" xfId="0" applyFont="1" applyBorder="1"/>
    <xf numFmtId="0" fontId="6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wrapText="1"/>
    </xf>
    <xf numFmtId="0" fontId="6" fillId="0" borderId="6" xfId="0" applyNumberFormat="1" applyFont="1" applyBorder="1" applyAlignment="1">
      <alignment horizontal="left" vertical="center" wrapText="1"/>
    </xf>
    <xf numFmtId="0" fontId="6" fillId="0" borderId="7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9" fillId="0" borderId="6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7" xfId="0" applyFont="1" applyFill="1" applyBorder="1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2 2" xfId="21"/>
    <cellStyle name="Dziesiętny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tabSelected="1" workbookViewId="0" topLeftCell="A1">
      <selection activeCell="F4" sqref="F4"/>
    </sheetView>
  </sheetViews>
  <sheetFormatPr defaultColWidth="8.796875" defaultRowHeight="14.25"/>
  <cols>
    <col min="1" max="1" width="4.8984375" style="0" customWidth="1"/>
    <col min="2" max="2" width="6.5" style="0" customWidth="1"/>
    <col min="3" max="3" width="7.69921875" style="0" customWidth="1"/>
    <col min="4" max="4" width="6.59765625" style="0" customWidth="1"/>
    <col min="5" max="5" width="51.09765625" style="0" customWidth="1"/>
    <col min="6" max="6" width="12.59765625" style="0" customWidth="1"/>
    <col min="8" max="8" width="10.09765625" style="0" bestFit="1" customWidth="1"/>
  </cols>
  <sheetData>
    <row r="1" s="2" customFormat="1" ht="12.75">
      <c r="A1" s="1" t="s">
        <v>73</v>
      </c>
    </row>
    <row r="2" s="2" customFormat="1" ht="12.75">
      <c r="A2" s="3" t="s">
        <v>74</v>
      </c>
    </row>
    <row r="3" s="2" customFormat="1" ht="12.75">
      <c r="A3" s="3" t="s">
        <v>75</v>
      </c>
    </row>
    <row r="4" spans="5:8" ht="15">
      <c r="E4" s="4" t="s">
        <v>0</v>
      </c>
      <c r="F4" s="5" t="s">
        <v>82</v>
      </c>
      <c r="G4" s="68"/>
      <c r="H4" s="68"/>
    </row>
    <row r="5" spans="5:8" ht="15">
      <c r="E5" s="4"/>
      <c r="F5" s="5"/>
      <c r="G5" s="68"/>
      <c r="H5" s="68"/>
    </row>
    <row r="6" spans="1:6" ht="14.25">
      <c r="A6" s="6"/>
      <c r="F6" s="7"/>
    </row>
    <row r="7" spans="2:6" ht="14.25">
      <c r="B7" s="8"/>
      <c r="E7" s="1" t="s">
        <v>1</v>
      </c>
      <c r="F7" s="9"/>
    </row>
    <row r="8" spans="5:6" ht="14.25">
      <c r="E8" s="1" t="s">
        <v>2</v>
      </c>
      <c r="F8" s="10"/>
    </row>
    <row r="9" spans="5:6" ht="14.25">
      <c r="E9" s="3" t="s">
        <v>3</v>
      </c>
      <c r="F9" s="10"/>
    </row>
    <row r="10" spans="5:6" ht="14.25">
      <c r="E10" s="3" t="s">
        <v>4</v>
      </c>
      <c r="F10" s="10"/>
    </row>
    <row r="12" spans="1:7" ht="19.5" customHeight="1">
      <c r="A12" s="106" t="s">
        <v>76</v>
      </c>
      <c r="B12" s="106"/>
      <c r="C12" s="106"/>
      <c r="D12" s="106"/>
      <c r="E12" s="106"/>
      <c r="F12" s="106"/>
      <c r="G12" s="83"/>
    </row>
    <row r="13" ht="15" customHeight="1"/>
    <row r="14" spans="1:6" ht="12.75" customHeight="1">
      <c r="A14" s="14" t="s">
        <v>6</v>
      </c>
      <c r="B14" s="14" t="s">
        <v>7</v>
      </c>
      <c r="C14" s="14" t="s">
        <v>8</v>
      </c>
      <c r="D14" s="14" t="s">
        <v>9</v>
      </c>
      <c r="E14" s="14" t="s">
        <v>10</v>
      </c>
      <c r="F14" s="14" t="s">
        <v>11</v>
      </c>
    </row>
    <row r="15" spans="1:6" s="16" customFormat="1" ht="10.5" customHeight="1">
      <c r="A15" s="42">
        <v>854</v>
      </c>
      <c r="B15" s="107" t="s">
        <v>49</v>
      </c>
      <c r="C15" s="107"/>
      <c r="D15" s="107"/>
      <c r="E15" s="108"/>
      <c r="F15" s="59">
        <f>F16+F44+F49+F52</f>
        <v>1932037</v>
      </c>
    </row>
    <row r="16" spans="1:6" s="16" customFormat="1" ht="11.1" customHeight="1">
      <c r="A16" s="17"/>
      <c r="B16" s="60">
        <v>85407</v>
      </c>
      <c r="C16" s="100" t="s">
        <v>77</v>
      </c>
      <c r="D16" s="109"/>
      <c r="E16" s="110"/>
      <c r="F16" s="61">
        <f>F17+F42</f>
        <v>1926678</v>
      </c>
    </row>
    <row r="17" spans="1:6" ht="11.1" customHeight="1">
      <c r="A17" s="31"/>
      <c r="B17" s="47"/>
      <c r="C17" s="62" t="s">
        <v>78</v>
      </c>
      <c r="D17" s="97" t="s">
        <v>79</v>
      </c>
      <c r="E17" s="98"/>
      <c r="F17" s="63">
        <f>SUM(F18:F41)-F19</f>
        <v>1925178</v>
      </c>
    </row>
    <row r="18" spans="1:6" ht="11.1" customHeight="1">
      <c r="A18" s="31"/>
      <c r="B18" s="64"/>
      <c r="C18" s="47"/>
      <c r="D18" s="11">
        <v>3020</v>
      </c>
      <c r="E18" s="22" t="s">
        <v>16</v>
      </c>
      <c r="F18" s="12">
        <f>F19</f>
        <v>600</v>
      </c>
    </row>
    <row r="19" spans="1:6" ht="11.1" customHeight="1">
      <c r="A19" s="31"/>
      <c r="B19" s="64"/>
      <c r="C19" s="64"/>
      <c r="D19" s="11"/>
      <c r="E19" s="24" t="s">
        <v>17</v>
      </c>
      <c r="F19" s="90">
        <v>600</v>
      </c>
    </row>
    <row r="20" spans="1:6" ht="11.1" customHeight="1">
      <c r="A20" s="31"/>
      <c r="B20" s="64"/>
      <c r="C20" s="64"/>
      <c r="D20" s="11">
        <v>4010</v>
      </c>
      <c r="E20" s="22" t="s">
        <v>19</v>
      </c>
      <c r="F20" s="12">
        <v>1348622</v>
      </c>
    </row>
    <row r="21" spans="1:6" ht="11.1" customHeight="1">
      <c r="A21" s="31"/>
      <c r="B21" s="64"/>
      <c r="C21" s="64"/>
      <c r="D21" s="11">
        <v>4040</v>
      </c>
      <c r="E21" s="22" t="s">
        <v>20</v>
      </c>
      <c r="F21" s="12">
        <v>94360</v>
      </c>
    </row>
    <row r="22" spans="1:6" ht="11.1" customHeight="1">
      <c r="A22" s="31"/>
      <c r="B22" s="64"/>
      <c r="C22" s="64"/>
      <c r="D22" s="11">
        <v>4110</v>
      </c>
      <c r="E22" s="22" t="s">
        <v>21</v>
      </c>
      <c r="F22" s="12">
        <v>240867</v>
      </c>
    </row>
    <row r="23" spans="1:6" ht="11.1" customHeight="1">
      <c r="A23" s="31"/>
      <c r="B23" s="64"/>
      <c r="C23" s="64"/>
      <c r="D23" s="11">
        <v>4120</v>
      </c>
      <c r="E23" s="22" t="s">
        <v>5</v>
      </c>
      <c r="F23" s="12">
        <v>25751</v>
      </c>
    </row>
    <row r="24" spans="1:6" ht="11.1" customHeight="1">
      <c r="A24" s="31"/>
      <c r="B24" s="64"/>
      <c r="C24" s="64"/>
      <c r="D24" s="11">
        <v>4140</v>
      </c>
      <c r="E24" s="22" t="s">
        <v>22</v>
      </c>
      <c r="F24" s="12">
        <v>32500</v>
      </c>
    </row>
    <row r="25" spans="1:6" ht="11.1" customHeight="1">
      <c r="A25" s="31"/>
      <c r="B25" s="64"/>
      <c r="C25" s="64"/>
      <c r="D25" s="11">
        <v>4170</v>
      </c>
      <c r="E25" s="22" t="s">
        <v>57</v>
      </c>
      <c r="F25" s="12">
        <v>0</v>
      </c>
    </row>
    <row r="26" spans="1:6" ht="11.1" customHeight="1">
      <c r="A26" s="31"/>
      <c r="B26" s="64"/>
      <c r="C26" s="64"/>
      <c r="D26" s="11">
        <v>4210</v>
      </c>
      <c r="E26" s="22" t="s">
        <v>13</v>
      </c>
      <c r="F26" s="12">
        <v>15000</v>
      </c>
    </row>
    <row r="27" spans="1:6" ht="11.1" customHeight="1">
      <c r="A27" s="31"/>
      <c r="B27" s="64"/>
      <c r="C27" s="64"/>
      <c r="D27" s="11">
        <v>4240</v>
      </c>
      <c r="E27" s="22" t="s">
        <v>36</v>
      </c>
      <c r="F27" s="12">
        <v>8000</v>
      </c>
    </row>
    <row r="28" spans="1:6" ht="11.1" customHeight="1">
      <c r="A28" s="31"/>
      <c r="B28" s="64"/>
      <c r="C28" s="64"/>
      <c r="D28" s="11">
        <v>4260</v>
      </c>
      <c r="E28" s="22" t="s">
        <v>55</v>
      </c>
      <c r="F28" s="12">
        <v>38200</v>
      </c>
    </row>
    <row r="29" spans="1:6" ht="11.1" customHeight="1">
      <c r="A29" s="31"/>
      <c r="B29" s="64"/>
      <c r="C29" s="64"/>
      <c r="D29" s="11"/>
      <c r="E29" s="22" t="s">
        <v>25</v>
      </c>
      <c r="F29" s="12">
        <v>0</v>
      </c>
    </row>
    <row r="30" spans="1:6" ht="11.1" customHeight="1">
      <c r="A30" s="31"/>
      <c r="B30" s="64"/>
      <c r="C30" s="64"/>
      <c r="D30" s="11"/>
      <c r="E30" s="22" t="s">
        <v>26</v>
      </c>
      <c r="F30" s="12">
        <v>0</v>
      </c>
    </row>
    <row r="31" spans="1:6" ht="11.1" customHeight="1">
      <c r="A31" s="31"/>
      <c r="B31" s="64"/>
      <c r="C31" s="64"/>
      <c r="D31" s="11">
        <v>4280</v>
      </c>
      <c r="E31" s="22" t="s">
        <v>27</v>
      </c>
      <c r="F31" s="12">
        <v>3530</v>
      </c>
    </row>
    <row r="32" spans="1:6" ht="11.1" customHeight="1">
      <c r="A32" s="31"/>
      <c r="B32" s="64"/>
      <c r="C32" s="64"/>
      <c r="D32" s="11">
        <v>4300</v>
      </c>
      <c r="E32" s="22" t="s">
        <v>28</v>
      </c>
      <c r="F32" s="12">
        <v>18000</v>
      </c>
    </row>
    <row r="33" spans="1:6" s="58" customFormat="1" ht="12" customHeight="1">
      <c r="A33" s="31"/>
      <c r="B33" s="64"/>
      <c r="C33" s="64"/>
      <c r="D33" s="11"/>
      <c r="E33" s="25" t="s">
        <v>56</v>
      </c>
      <c r="F33" s="12">
        <v>0</v>
      </c>
    </row>
    <row r="34" spans="1:6" s="58" customFormat="1" ht="10.5" customHeight="1">
      <c r="A34" s="31"/>
      <c r="B34" s="64"/>
      <c r="C34" s="64"/>
      <c r="D34" s="11">
        <v>4360</v>
      </c>
      <c r="E34" s="26" t="s">
        <v>80</v>
      </c>
      <c r="F34" s="12">
        <v>0</v>
      </c>
    </row>
    <row r="35" spans="1:6" ht="12" customHeight="1">
      <c r="A35" s="31"/>
      <c r="B35" s="64"/>
      <c r="C35" s="64"/>
      <c r="D35" s="11"/>
      <c r="E35" s="26" t="s">
        <v>81</v>
      </c>
      <c r="F35" s="12">
        <v>3000</v>
      </c>
    </row>
    <row r="36" spans="1:6" ht="12" customHeight="1">
      <c r="A36" s="31"/>
      <c r="B36" s="64"/>
      <c r="C36" s="64"/>
      <c r="D36" s="11"/>
      <c r="E36" s="26" t="s">
        <v>29</v>
      </c>
      <c r="F36" s="12">
        <v>0</v>
      </c>
    </row>
    <row r="37" spans="1:6" ht="11.1" customHeight="1">
      <c r="A37" s="31"/>
      <c r="B37" s="64"/>
      <c r="C37" s="64"/>
      <c r="D37" s="11">
        <v>4400</v>
      </c>
      <c r="E37" s="22" t="s">
        <v>60</v>
      </c>
      <c r="F37" s="12">
        <v>17000</v>
      </c>
    </row>
    <row r="38" spans="1:6" ht="11.1" customHeight="1">
      <c r="A38" s="31"/>
      <c r="B38" s="64"/>
      <c r="C38" s="64"/>
      <c r="D38" s="11">
        <v>4410</v>
      </c>
      <c r="E38" s="22" t="s">
        <v>30</v>
      </c>
      <c r="F38" s="12">
        <v>480</v>
      </c>
    </row>
    <row r="39" spans="1:6" ht="11.1" customHeight="1">
      <c r="A39" s="31"/>
      <c r="B39" s="64"/>
      <c r="C39" s="64"/>
      <c r="D39" s="11">
        <v>4430</v>
      </c>
      <c r="E39" s="22" t="s">
        <v>18</v>
      </c>
      <c r="F39" s="12">
        <v>0</v>
      </c>
    </row>
    <row r="40" spans="1:6" ht="11.1" customHeight="1">
      <c r="A40" s="31"/>
      <c r="B40" s="64"/>
      <c r="C40" s="64"/>
      <c r="D40" s="11">
        <v>4440</v>
      </c>
      <c r="E40" s="26" t="s">
        <v>31</v>
      </c>
      <c r="F40" s="12">
        <v>78068</v>
      </c>
    </row>
    <row r="41" spans="1:6" ht="12" customHeight="1">
      <c r="A41" s="31"/>
      <c r="B41" s="64"/>
      <c r="C41" s="64"/>
      <c r="D41" s="28">
        <v>4700</v>
      </c>
      <c r="E41" s="26" t="s">
        <v>40</v>
      </c>
      <c r="F41" s="12">
        <v>1200</v>
      </c>
    </row>
    <row r="42" spans="1:6" ht="12" customHeight="1">
      <c r="A42" s="31"/>
      <c r="B42" s="64"/>
      <c r="C42" s="37" t="s">
        <v>33</v>
      </c>
      <c r="D42" s="102" t="s">
        <v>34</v>
      </c>
      <c r="E42" s="101"/>
      <c r="F42" s="63">
        <f>F43</f>
        <v>1500</v>
      </c>
    </row>
    <row r="43" spans="1:6" s="16" customFormat="1" ht="15" customHeight="1">
      <c r="A43" s="31"/>
      <c r="B43" s="67"/>
      <c r="C43" s="66"/>
      <c r="D43" s="28">
        <v>4270</v>
      </c>
      <c r="E43" s="26" t="s">
        <v>37</v>
      </c>
      <c r="F43" s="13">
        <v>1500</v>
      </c>
    </row>
    <row r="44" spans="1:6" ht="24" customHeight="1">
      <c r="A44" s="29"/>
      <c r="B44" s="43">
        <v>85412</v>
      </c>
      <c r="C44" s="100" t="s">
        <v>50</v>
      </c>
      <c r="D44" s="109"/>
      <c r="E44" s="110"/>
      <c r="F44" s="15">
        <f>F45</f>
        <v>0</v>
      </c>
    </row>
    <row r="45" spans="1:6" ht="12.75" customHeight="1">
      <c r="A45" s="31"/>
      <c r="B45" s="21"/>
      <c r="C45" s="35" t="s">
        <v>51</v>
      </c>
      <c r="D45" s="92" t="s">
        <v>52</v>
      </c>
      <c r="E45" s="93"/>
      <c r="F45" s="19">
        <f>SUM(F46:F48)</f>
        <v>0</v>
      </c>
    </row>
    <row r="46" spans="1:6" ht="11.1" customHeight="1">
      <c r="A46" s="31"/>
      <c r="B46" s="23"/>
      <c r="C46" s="18"/>
      <c r="D46" s="11">
        <v>4210</v>
      </c>
      <c r="E46" s="22" t="s">
        <v>35</v>
      </c>
      <c r="F46" s="12">
        <v>0</v>
      </c>
    </row>
    <row r="47" spans="1:6" ht="11.1" customHeight="1">
      <c r="A47" s="31"/>
      <c r="B47" s="23"/>
      <c r="C47" s="20"/>
      <c r="D47" s="11">
        <v>4220</v>
      </c>
      <c r="E47" s="22" t="s">
        <v>23</v>
      </c>
      <c r="F47" s="12">
        <v>0</v>
      </c>
    </row>
    <row r="48" spans="1:6" s="16" customFormat="1" ht="11.1" customHeight="1">
      <c r="A48" s="31"/>
      <c r="B48" s="41"/>
      <c r="C48" s="44"/>
      <c r="D48" s="11">
        <v>4300</v>
      </c>
      <c r="E48" s="26" t="s">
        <v>15</v>
      </c>
      <c r="F48" s="12">
        <v>0</v>
      </c>
    </row>
    <row r="49" spans="1:6" ht="12.75" customHeight="1">
      <c r="A49" s="29"/>
      <c r="B49" s="46">
        <v>85446</v>
      </c>
      <c r="C49" s="94" t="s">
        <v>38</v>
      </c>
      <c r="D49" s="95"/>
      <c r="E49" s="96"/>
      <c r="F49" s="61">
        <f>F50</f>
        <v>3907</v>
      </c>
    </row>
    <row r="50" spans="1:6" ht="14.25" customHeight="1">
      <c r="A50" s="31"/>
      <c r="B50" s="64"/>
      <c r="C50" s="62" t="s">
        <v>39</v>
      </c>
      <c r="D50" s="97" t="s">
        <v>38</v>
      </c>
      <c r="E50" s="98"/>
      <c r="F50" s="63">
        <f>SUM(F51:F51)</f>
        <v>3907</v>
      </c>
    </row>
    <row r="51" spans="1:6" s="16" customFormat="1" ht="12.75" customHeight="1">
      <c r="A51" s="31"/>
      <c r="B51" s="64"/>
      <c r="C51" s="64"/>
      <c r="D51" s="28">
        <v>4700</v>
      </c>
      <c r="E51" s="26" t="s">
        <v>40</v>
      </c>
      <c r="F51" s="13">
        <v>3907</v>
      </c>
    </row>
    <row r="52" spans="1:6" s="16" customFormat="1" ht="10.5" customHeight="1">
      <c r="A52" s="31"/>
      <c r="B52" s="45">
        <v>85495</v>
      </c>
      <c r="C52" s="99" t="s">
        <v>42</v>
      </c>
      <c r="D52" s="99"/>
      <c r="E52" s="100"/>
      <c r="F52" s="15">
        <f>F53</f>
        <v>1452</v>
      </c>
    </row>
    <row r="53" spans="1:6" s="16" customFormat="1" ht="16.5" customHeight="1">
      <c r="A53" s="31"/>
      <c r="B53" s="21"/>
      <c r="C53" s="48" t="s">
        <v>43</v>
      </c>
      <c r="D53" s="101" t="s">
        <v>44</v>
      </c>
      <c r="E53" s="102"/>
      <c r="F53" s="19">
        <f>F54</f>
        <v>1452</v>
      </c>
    </row>
    <row r="54" spans="1:6" s="16" customFormat="1" ht="16.5" customHeight="1">
      <c r="A54" s="33"/>
      <c r="B54" s="23"/>
      <c r="C54" s="66"/>
      <c r="D54" s="38">
        <v>4440</v>
      </c>
      <c r="E54" s="39" t="s">
        <v>45</v>
      </c>
      <c r="F54" s="32">
        <v>1452</v>
      </c>
    </row>
    <row r="55" spans="1:6" ht="14.25" customHeight="1">
      <c r="A55" s="103" t="s">
        <v>53</v>
      </c>
      <c r="B55" s="104"/>
      <c r="C55" s="104"/>
      <c r="D55" s="104"/>
      <c r="E55" s="105"/>
      <c r="F55" s="59">
        <f>F15</f>
        <v>1932037</v>
      </c>
    </row>
    <row r="56" ht="14.25">
      <c r="F56" s="55"/>
    </row>
    <row r="57" ht="14.25">
      <c r="F57" s="55"/>
    </row>
    <row r="58" ht="14.25">
      <c r="F58" s="55"/>
    </row>
    <row r="93" ht="14.25">
      <c r="F93" s="55"/>
    </row>
    <row r="94" ht="14.25">
      <c r="F94" s="55"/>
    </row>
    <row r="95" ht="14.25">
      <c r="F95" s="55"/>
    </row>
    <row r="96" ht="14.25">
      <c r="F96" s="55"/>
    </row>
    <row r="97" ht="14.25">
      <c r="F97" s="55"/>
    </row>
    <row r="98" ht="14.25">
      <c r="F98" s="55"/>
    </row>
    <row r="99" ht="14.25">
      <c r="F99" s="55"/>
    </row>
    <row r="100" ht="14.25">
      <c r="F100" s="55"/>
    </row>
    <row r="101" ht="14.25">
      <c r="F101" s="55"/>
    </row>
    <row r="102" ht="14.25">
      <c r="F102" s="55"/>
    </row>
    <row r="103" ht="14.25">
      <c r="F103" s="55"/>
    </row>
    <row r="104" ht="14.25">
      <c r="F104" s="55"/>
    </row>
    <row r="105" ht="14.25">
      <c r="F105" s="55"/>
    </row>
    <row r="106" ht="14.25">
      <c r="F106" s="55"/>
    </row>
    <row r="107" ht="14.25">
      <c r="F107" s="55"/>
    </row>
    <row r="108" ht="14.25">
      <c r="F108" s="55"/>
    </row>
    <row r="109" ht="14.25">
      <c r="F109" s="55"/>
    </row>
    <row r="110" ht="14.25">
      <c r="F110" s="55"/>
    </row>
    <row r="111" ht="14.25">
      <c r="F111" s="55"/>
    </row>
    <row r="112" ht="14.25">
      <c r="F112" s="55"/>
    </row>
    <row r="113" ht="14.25">
      <c r="F113" s="55"/>
    </row>
    <row r="114" ht="14.25">
      <c r="F114" s="55"/>
    </row>
    <row r="115" ht="14.25">
      <c r="F115" s="55"/>
    </row>
    <row r="116" ht="14.25">
      <c r="F116" s="55"/>
    </row>
    <row r="117" ht="14.25">
      <c r="F117" s="55"/>
    </row>
    <row r="118" ht="14.25">
      <c r="F118" s="55"/>
    </row>
    <row r="119" ht="14.25">
      <c r="F119" s="55"/>
    </row>
    <row r="120" ht="14.25">
      <c r="F120" s="55"/>
    </row>
    <row r="121" ht="14.25">
      <c r="F121" s="55"/>
    </row>
    <row r="122" ht="14.25">
      <c r="F122" s="55"/>
    </row>
    <row r="123" ht="14.25">
      <c r="F123" s="55"/>
    </row>
    <row r="124" ht="14.25">
      <c r="F124" s="55"/>
    </row>
    <row r="125" ht="14.25">
      <c r="F125" s="55"/>
    </row>
    <row r="126" ht="14.25">
      <c r="F126" s="55"/>
    </row>
    <row r="127" ht="14.25">
      <c r="F127" s="55"/>
    </row>
    <row r="128" ht="14.25">
      <c r="F128" s="55"/>
    </row>
    <row r="129" ht="14.25">
      <c r="F129" s="55"/>
    </row>
    <row r="130" ht="14.25">
      <c r="F130" s="55"/>
    </row>
    <row r="131" ht="14.25">
      <c r="F131" s="55"/>
    </row>
    <row r="132" ht="14.25">
      <c r="F132" s="55"/>
    </row>
    <row r="133" ht="14.25">
      <c r="F133" s="55"/>
    </row>
    <row r="134" ht="14.25">
      <c r="F134" s="55"/>
    </row>
    <row r="149" ht="14.25">
      <c r="F149" s="55"/>
    </row>
    <row r="150" ht="14.25">
      <c r="F150" s="55"/>
    </row>
    <row r="151" ht="14.25">
      <c r="F151" s="55"/>
    </row>
    <row r="152" ht="14.25">
      <c r="F152" s="55"/>
    </row>
    <row r="153" ht="14.25">
      <c r="F153" s="55"/>
    </row>
    <row r="154" ht="14.25">
      <c r="F154" s="55"/>
    </row>
    <row r="155" ht="14.25">
      <c r="F155" s="55"/>
    </row>
    <row r="156" ht="14.25">
      <c r="F156" s="55"/>
    </row>
    <row r="157" ht="14.25">
      <c r="F157" s="55"/>
    </row>
    <row r="158" ht="14.25">
      <c r="F158" s="55"/>
    </row>
  </sheetData>
  <mergeCells count="12">
    <mergeCell ref="A55:E55"/>
    <mergeCell ref="A12:F12"/>
    <mergeCell ref="B15:E15"/>
    <mergeCell ref="C16:E16"/>
    <mergeCell ref="D17:E17"/>
    <mergeCell ref="D42:E42"/>
    <mergeCell ref="C44:E44"/>
    <mergeCell ref="D45:E45"/>
    <mergeCell ref="C49:E49"/>
    <mergeCell ref="D50:E50"/>
    <mergeCell ref="C52:E52"/>
    <mergeCell ref="D53:E53"/>
  </mergeCells>
  <printOptions/>
  <pageMargins left="0.4330708661417323" right="0.3937007874015748" top="0.3937007874015748" bottom="0.2362204724409449" header="0.15748031496062992" footer="0.1968503937007874"/>
  <pageSetup horizontalDpi="600" verticalDpi="600" orientation="portrait" paperSize="9" scale="97" r:id="rId1"/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workbookViewId="0" topLeftCell="A1">
      <selection activeCell="F4" sqref="F4"/>
    </sheetView>
  </sheetViews>
  <sheetFormatPr defaultColWidth="8.796875" defaultRowHeight="14.25"/>
  <cols>
    <col min="1" max="1" width="4.8984375" style="0" customWidth="1"/>
    <col min="2" max="2" width="6.5" style="0" customWidth="1"/>
    <col min="3" max="3" width="7.69921875" style="0" customWidth="1"/>
    <col min="4" max="4" width="6.59765625" style="0" customWidth="1"/>
    <col min="5" max="5" width="51" style="0" customWidth="1"/>
    <col min="6" max="6" width="13" style="0" customWidth="1"/>
    <col min="8" max="8" width="10.09765625" style="0" bestFit="1" customWidth="1"/>
  </cols>
  <sheetData>
    <row r="1" s="2" customFormat="1" ht="12.75">
      <c r="A1" s="1" t="s">
        <v>62</v>
      </c>
    </row>
    <row r="2" s="2" customFormat="1" ht="12.75">
      <c r="A2" s="3" t="s">
        <v>63</v>
      </c>
    </row>
    <row r="3" s="2" customFormat="1" ht="12.75">
      <c r="A3" s="3" t="s">
        <v>64</v>
      </c>
    </row>
    <row r="4" spans="5:8" ht="15">
      <c r="E4" s="4" t="s">
        <v>0</v>
      </c>
      <c r="F4" s="5" t="s">
        <v>82</v>
      </c>
      <c r="G4" s="68"/>
      <c r="H4" s="68"/>
    </row>
    <row r="5" spans="5:8" ht="15">
      <c r="E5" s="4"/>
      <c r="F5" s="5"/>
      <c r="G5" s="68"/>
      <c r="H5" s="68"/>
    </row>
    <row r="6" spans="1:6" ht="14.25">
      <c r="A6" s="6"/>
      <c r="F6" s="7"/>
    </row>
    <row r="7" spans="2:6" ht="14.25">
      <c r="B7" s="8"/>
      <c r="E7" s="1" t="s">
        <v>1</v>
      </c>
      <c r="F7" s="9"/>
    </row>
    <row r="8" spans="5:6" ht="14.25">
      <c r="E8" s="1" t="s">
        <v>2</v>
      </c>
      <c r="F8" s="10"/>
    </row>
    <row r="9" spans="5:6" ht="14.25">
      <c r="E9" s="3" t="s">
        <v>3</v>
      </c>
      <c r="F9" s="10"/>
    </row>
    <row r="10" spans="5:6" ht="14.25">
      <c r="E10" s="3" t="s">
        <v>4</v>
      </c>
      <c r="F10" s="10"/>
    </row>
    <row r="12" spans="1:7" ht="19.5" customHeight="1">
      <c r="A12" s="106" t="s">
        <v>65</v>
      </c>
      <c r="B12" s="106"/>
      <c r="C12" s="106"/>
      <c r="D12" s="106"/>
      <c r="E12" s="106"/>
      <c r="F12" s="106"/>
      <c r="G12" s="83"/>
    </row>
    <row r="13" ht="15" customHeight="1"/>
    <row r="14" spans="1:6" ht="12.75" customHeight="1">
      <c r="A14" s="14" t="s">
        <v>6</v>
      </c>
      <c r="B14" s="14" t="s">
        <v>7</v>
      </c>
      <c r="C14" s="14" t="s">
        <v>8</v>
      </c>
      <c r="D14" s="14" t="s">
        <v>9</v>
      </c>
      <c r="E14" s="14" t="s">
        <v>10</v>
      </c>
      <c r="F14" s="14" t="s">
        <v>11</v>
      </c>
    </row>
    <row r="15" spans="1:6" s="16" customFormat="1" ht="10.5" customHeight="1">
      <c r="A15" s="42">
        <v>854</v>
      </c>
      <c r="B15" s="119" t="s">
        <v>49</v>
      </c>
      <c r="C15" s="119"/>
      <c r="D15" s="119"/>
      <c r="E15" s="120"/>
      <c r="F15" s="59">
        <f>F16+F42+F48</f>
        <v>3082849</v>
      </c>
    </row>
    <row r="16" spans="1:6" s="16" customFormat="1" ht="11.1" customHeight="1">
      <c r="A16" s="85"/>
      <c r="B16" s="60">
        <v>85406</v>
      </c>
      <c r="C16" s="121" t="s">
        <v>66</v>
      </c>
      <c r="D16" s="122"/>
      <c r="E16" s="123"/>
      <c r="F16" s="61">
        <f>F17+F40</f>
        <v>3058342</v>
      </c>
    </row>
    <row r="17" spans="1:6" ht="11.1" customHeight="1">
      <c r="A17" s="86"/>
      <c r="B17" s="70"/>
      <c r="C17" s="69" t="s">
        <v>67</v>
      </c>
      <c r="D17" s="111" t="s">
        <v>68</v>
      </c>
      <c r="E17" s="112"/>
      <c r="F17" s="63">
        <f>SUM(F18:F39)-F19</f>
        <v>3053222</v>
      </c>
    </row>
    <row r="18" spans="1:6" ht="11.1" customHeight="1">
      <c r="A18" s="86"/>
      <c r="B18" s="74"/>
      <c r="C18" s="70"/>
      <c r="D18" s="77">
        <v>3020</v>
      </c>
      <c r="E18" s="84" t="s">
        <v>16</v>
      </c>
      <c r="F18" s="87">
        <f>F19</f>
        <v>400</v>
      </c>
    </row>
    <row r="19" spans="1:6" ht="11.1" customHeight="1">
      <c r="A19" s="86"/>
      <c r="B19" s="74"/>
      <c r="C19" s="74"/>
      <c r="D19" s="77"/>
      <c r="E19" s="75" t="s">
        <v>17</v>
      </c>
      <c r="F19" s="76">
        <v>400</v>
      </c>
    </row>
    <row r="20" spans="1:6" ht="11.1" customHeight="1">
      <c r="A20" s="86"/>
      <c r="B20" s="74"/>
      <c r="C20" s="74"/>
      <c r="D20" s="77">
        <v>4010</v>
      </c>
      <c r="E20" s="84" t="s">
        <v>19</v>
      </c>
      <c r="F20" s="87">
        <v>2247725</v>
      </c>
    </row>
    <row r="21" spans="1:6" ht="11.1" customHeight="1">
      <c r="A21" s="86"/>
      <c r="B21" s="74"/>
      <c r="C21" s="74"/>
      <c r="D21" s="77">
        <v>4040</v>
      </c>
      <c r="E21" s="84" t="s">
        <v>20</v>
      </c>
      <c r="F21" s="87">
        <v>154306</v>
      </c>
    </row>
    <row r="22" spans="1:6" ht="11.1" customHeight="1">
      <c r="A22" s="86"/>
      <c r="B22" s="74"/>
      <c r="C22" s="74"/>
      <c r="D22" s="77">
        <v>4110</v>
      </c>
      <c r="E22" s="84" t="s">
        <v>21</v>
      </c>
      <c r="F22" s="87">
        <v>381639</v>
      </c>
    </row>
    <row r="23" spans="1:6" ht="11.1" customHeight="1">
      <c r="A23" s="86"/>
      <c r="B23" s="74"/>
      <c r="C23" s="74"/>
      <c r="D23" s="77">
        <v>4120</v>
      </c>
      <c r="E23" s="84" t="s">
        <v>48</v>
      </c>
      <c r="F23" s="87">
        <v>31683</v>
      </c>
    </row>
    <row r="24" spans="1:6" ht="11.1" customHeight="1">
      <c r="A24" s="86"/>
      <c r="B24" s="74"/>
      <c r="C24" s="74"/>
      <c r="D24" s="77">
        <v>4140</v>
      </c>
      <c r="E24" s="84" t="s">
        <v>22</v>
      </c>
      <c r="F24" s="87">
        <v>9000</v>
      </c>
    </row>
    <row r="25" spans="1:6" ht="11.1" customHeight="1">
      <c r="A25" s="86"/>
      <c r="B25" s="74"/>
      <c r="C25" s="74"/>
      <c r="D25" s="77">
        <v>4170</v>
      </c>
      <c r="E25" s="84" t="s">
        <v>12</v>
      </c>
      <c r="F25" s="87">
        <v>0</v>
      </c>
    </row>
    <row r="26" spans="1:6" ht="11.1" customHeight="1">
      <c r="A26" s="86"/>
      <c r="B26" s="74"/>
      <c r="C26" s="74"/>
      <c r="D26" s="77">
        <v>4210</v>
      </c>
      <c r="E26" s="84" t="s">
        <v>13</v>
      </c>
      <c r="F26" s="87">
        <v>11000</v>
      </c>
    </row>
    <row r="27" spans="1:6" ht="11.1" customHeight="1">
      <c r="A27" s="86"/>
      <c r="B27" s="74"/>
      <c r="C27" s="74"/>
      <c r="D27" s="77">
        <v>4240</v>
      </c>
      <c r="E27" s="84" t="s">
        <v>14</v>
      </c>
      <c r="F27" s="87">
        <v>51500</v>
      </c>
    </row>
    <row r="28" spans="1:6" ht="11.1" customHeight="1">
      <c r="A28" s="86"/>
      <c r="B28" s="74"/>
      <c r="C28" s="74"/>
      <c r="D28" s="77">
        <v>4260</v>
      </c>
      <c r="E28" s="84" t="s">
        <v>24</v>
      </c>
      <c r="F28" s="87">
        <v>30000</v>
      </c>
    </row>
    <row r="29" spans="1:6" ht="11.1" customHeight="1">
      <c r="A29" s="86"/>
      <c r="B29" s="74"/>
      <c r="C29" s="74"/>
      <c r="D29" s="77">
        <v>4280</v>
      </c>
      <c r="E29" s="84" t="s">
        <v>27</v>
      </c>
      <c r="F29" s="87">
        <v>1220</v>
      </c>
    </row>
    <row r="30" spans="1:6" ht="11.1" customHeight="1">
      <c r="A30" s="86"/>
      <c r="B30" s="74"/>
      <c r="C30" s="74"/>
      <c r="D30" s="77">
        <v>4300</v>
      </c>
      <c r="E30" s="84" t="s">
        <v>28</v>
      </c>
      <c r="F30" s="87">
        <v>10700</v>
      </c>
    </row>
    <row r="31" spans="1:6" ht="11.1" customHeight="1">
      <c r="A31" s="86"/>
      <c r="B31" s="74"/>
      <c r="C31" s="74"/>
      <c r="D31" s="77"/>
      <c r="E31" s="78" t="s">
        <v>41</v>
      </c>
      <c r="F31" s="87">
        <v>0</v>
      </c>
    </row>
    <row r="32" spans="1:6" s="58" customFormat="1" ht="11.25" customHeight="1">
      <c r="A32" s="31"/>
      <c r="B32" s="64"/>
      <c r="C32" s="64"/>
      <c r="D32" s="11">
        <v>4360</v>
      </c>
      <c r="E32" s="72" t="s">
        <v>69</v>
      </c>
      <c r="F32" s="12">
        <v>0</v>
      </c>
    </row>
    <row r="33" spans="1:6" s="58" customFormat="1" ht="11.25" customHeight="1">
      <c r="A33" s="31"/>
      <c r="B33" s="64"/>
      <c r="C33" s="64"/>
      <c r="D33" s="11"/>
      <c r="E33" s="72" t="s">
        <v>70</v>
      </c>
      <c r="F33" s="12">
        <f>1800+1200</f>
        <v>3000</v>
      </c>
    </row>
    <row r="34" spans="1:6" s="58" customFormat="1" ht="11.25" customHeight="1">
      <c r="A34" s="31"/>
      <c r="B34" s="64"/>
      <c r="C34" s="64"/>
      <c r="D34" s="11"/>
      <c r="E34" s="72" t="s">
        <v>29</v>
      </c>
      <c r="F34" s="12">
        <f>1200-1200</f>
        <v>0</v>
      </c>
    </row>
    <row r="35" spans="1:6" ht="9.75" customHeight="1">
      <c r="A35" s="86"/>
      <c r="B35" s="74"/>
      <c r="C35" s="74"/>
      <c r="D35" s="77">
        <v>4410</v>
      </c>
      <c r="E35" s="84" t="s">
        <v>30</v>
      </c>
      <c r="F35" s="87">
        <v>220</v>
      </c>
    </row>
    <row r="36" spans="1:6" ht="11.1" customHeight="1">
      <c r="A36" s="86"/>
      <c r="B36" s="74"/>
      <c r="C36" s="74"/>
      <c r="D36" s="77">
        <v>4430</v>
      </c>
      <c r="E36" s="84" t="s">
        <v>18</v>
      </c>
      <c r="F36" s="87">
        <v>0</v>
      </c>
    </row>
    <row r="37" spans="1:6" ht="11.1" customHeight="1">
      <c r="A37" s="86"/>
      <c r="B37" s="74"/>
      <c r="C37" s="74"/>
      <c r="D37" s="77">
        <v>4440</v>
      </c>
      <c r="E37" s="72" t="s">
        <v>31</v>
      </c>
      <c r="F37" s="87">
        <v>107629</v>
      </c>
    </row>
    <row r="38" spans="1:6" ht="11.1" customHeight="1">
      <c r="A38" s="86"/>
      <c r="B38" s="74"/>
      <c r="C38" s="74"/>
      <c r="D38" s="27">
        <v>4520</v>
      </c>
      <c r="E38" s="25" t="s">
        <v>32</v>
      </c>
      <c r="F38" s="87">
        <v>0</v>
      </c>
    </row>
    <row r="39" spans="1:6" ht="11.1" customHeight="1">
      <c r="A39" s="86"/>
      <c r="B39" s="74"/>
      <c r="C39" s="74"/>
      <c r="D39" s="77">
        <v>4700</v>
      </c>
      <c r="E39" s="72" t="s">
        <v>71</v>
      </c>
      <c r="F39" s="87">
        <v>13200</v>
      </c>
    </row>
    <row r="40" spans="1:6" ht="11.1" customHeight="1">
      <c r="A40" s="86"/>
      <c r="B40" s="74"/>
      <c r="C40" s="79" t="s">
        <v>33</v>
      </c>
      <c r="D40" s="124" t="s">
        <v>34</v>
      </c>
      <c r="E40" s="125"/>
      <c r="F40" s="63">
        <f>F41</f>
        <v>5120</v>
      </c>
    </row>
    <row r="41" spans="1:6" ht="11.1" customHeight="1">
      <c r="A41" s="86"/>
      <c r="B41" s="80"/>
      <c r="C41" s="82"/>
      <c r="D41" s="71">
        <v>4270</v>
      </c>
      <c r="E41" s="72" t="s">
        <v>37</v>
      </c>
      <c r="F41" s="73">
        <v>5120</v>
      </c>
    </row>
    <row r="42" spans="1:6" s="16" customFormat="1" ht="13.5" customHeight="1">
      <c r="A42" s="88"/>
      <c r="B42" s="46">
        <v>85446</v>
      </c>
      <c r="C42" s="126" t="s">
        <v>38</v>
      </c>
      <c r="D42" s="127"/>
      <c r="E42" s="128"/>
      <c r="F42" s="61">
        <f>F43</f>
        <v>5706</v>
      </c>
    </row>
    <row r="43" spans="1:6" ht="13.5" customHeight="1">
      <c r="A43" s="86"/>
      <c r="B43" s="74"/>
      <c r="C43" s="69" t="s">
        <v>39</v>
      </c>
      <c r="D43" s="111" t="s">
        <v>38</v>
      </c>
      <c r="E43" s="112"/>
      <c r="F43" s="63">
        <f>SUM(F44:F47)</f>
        <v>5706</v>
      </c>
    </row>
    <row r="44" spans="1:6" ht="11.1" customHeight="1">
      <c r="A44" s="86"/>
      <c r="B44" s="74"/>
      <c r="C44" s="81"/>
      <c r="D44" s="77">
        <v>4010</v>
      </c>
      <c r="E44" s="84" t="s">
        <v>19</v>
      </c>
      <c r="F44" s="65">
        <v>0</v>
      </c>
    </row>
    <row r="45" spans="1:6" s="16" customFormat="1" ht="11.1" customHeight="1">
      <c r="A45" s="86"/>
      <c r="B45" s="74"/>
      <c r="C45" s="81"/>
      <c r="D45" s="77">
        <v>4110</v>
      </c>
      <c r="E45" s="84" t="s">
        <v>21</v>
      </c>
      <c r="F45" s="65">
        <v>0</v>
      </c>
    </row>
    <row r="46" spans="1:6" ht="11.25" customHeight="1">
      <c r="A46" s="86"/>
      <c r="B46" s="74"/>
      <c r="C46" s="81"/>
      <c r="D46" s="77">
        <v>4120</v>
      </c>
      <c r="E46" s="84" t="s">
        <v>48</v>
      </c>
      <c r="F46" s="65">
        <v>0</v>
      </c>
    </row>
    <row r="47" spans="1:6" ht="11.25" customHeight="1">
      <c r="A47" s="86"/>
      <c r="B47" s="74"/>
      <c r="C47" s="74"/>
      <c r="D47" s="71">
        <v>4700</v>
      </c>
      <c r="E47" s="72" t="s">
        <v>40</v>
      </c>
      <c r="F47" s="73">
        <v>5706</v>
      </c>
    </row>
    <row r="48" spans="1:6" ht="11.25" customHeight="1">
      <c r="A48" s="86"/>
      <c r="B48" s="30">
        <v>85495</v>
      </c>
      <c r="C48" s="99" t="s">
        <v>42</v>
      </c>
      <c r="D48" s="99"/>
      <c r="E48" s="100"/>
      <c r="F48" s="15">
        <f>F49+F51</f>
        <v>18801</v>
      </c>
    </row>
    <row r="49" spans="1:6" ht="11.25" customHeight="1">
      <c r="A49" s="86"/>
      <c r="B49" s="21"/>
      <c r="C49" s="48" t="s">
        <v>43</v>
      </c>
      <c r="D49" s="101" t="s">
        <v>44</v>
      </c>
      <c r="E49" s="102"/>
      <c r="F49" s="19">
        <f>F50</f>
        <v>15831</v>
      </c>
    </row>
    <row r="50" spans="1:6" ht="11.25" customHeight="1">
      <c r="A50" s="86"/>
      <c r="B50" s="23"/>
      <c r="C50" s="66"/>
      <c r="D50" s="38">
        <v>4440</v>
      </c>
      <c r="E50" s="39" t="s">
        <v>45</v>
      </c>
      <c r="F50" s="32">
        <v>15831</v>
      </c>
    </row>
    <row r="51" spans="1:6" ht="21.75" customHeight="1">
      <c r="A51" s="86"/>
      <c r="B51" s="89"/>
      <c r="C51" s="36" t="s">
        <v>46</v>
      </c>
      <c r="D51" s="113" t="s">
        <v>47</v>
      </c>
      <c r="E51" s="114"/>
      <c r="F51" s="19">
        <f>SUM(F52:F54)</f>
        <v>2970</v>
      </c>
    </row>
    <row r="52" spans="1:6" ht="11.25" customHeight="1">
      <c r="A52" s="86"/>
      <c r="B52" s="89"/>
      <c r="C52" s="18"/>
      <c r="D52" s="34">
        <v>4110</v>
      </c>
      <c r="E52" s="22" t="s">
        <v>21</v>
      </c>
      <c r="F52" s="12">
        <v>434</v>
      </c>
    </row>
    <row r="53" spans="1:6" ht="11.25" customHeight="1">
      <c r="A53" s="86"/>
      <c r="B53" s="89"/>
      <c r="C53" s="20"/>
      <c r="D53" s="34">
        <v>4120</v>
      </c>
      <c r="E53" s="22" t="s">
        <v>5</v>
      </c>
      <c r="F53" s="12">
        <v>61</v>
      </c>
    </row>
    <row r="54" spans="1:6" ht="11.25" customHeight="1">
      <c r="A54" s="91"/>
      <c r="B54" s="89"/>
      <c r="C54" s="44"/>
      <c r="D54" s="34">
        <v>4170</v>
      </c>
      <c r="E54" s="40" t="s">
        <v>57</v>
      </c>
      <c r="F54" s="12">
        <v>2475</v>
      </c>
    </row>
    <row r="55" spans="1:6" ht="14.25">
      <c r="A55" s="115" t="s">
        <v>53</v>
      </c>
      <c r="B55" s="116"/>
      <c r="C55" s="116"/>
      <c r="D55" s="116"/>
      <c r="E55" s="117"/>
      <c r="F55" s="59">
        <f>F15</f>
        <v>3082849</v>
      </c>
    </row>
    <row r="56" ht="14.25">
      <c r="F56" s="55"/>
    </row>
    <row r="57" spans="1:6" ht="14.25" customHeight="1">
      <c r="A57" s="118" t="s">
        <v>72</v>
      </c>
      <c r="B57" s="118"/>
      <c r="C57" s="118"/>
      <c r="D57" s="118"/>
      <c r="E57" s="118"/>
      <c r="F57" s="118"/>
    </row>
    <row r="58" spans="1:6" ht="14.25">
      <c r="A58" s="49" t="s">
        <v>61</v>
      </c>
      <c r="B58" s="50">
        <v>434</v>
      </c>
      <c r="C58" s="51"/>
      <c r="D58" s="51"/>
      <c r="E58" s="51"/>
      <c r="F58" s="51"/>
    </row>
    <row r="59" spans="1:6" ht="14.25">
      <c r="A59" s="49" t="s">
        <v>58</v>
      </c>
      <c r="B59" s="50">
        <v>61</v>
      </c>
      <c r="C59" s="51"/>
      <c r="D59" s="51"/>
      <c r="E59" s="51"/>
      <c r="F59" s="51"/>
    </row>
    <row r="60" spans="1:6" ht="14.25">
      <c r="A60" s="49" t="s">
        <v>59</v>
      </c>
      <c r="B60" s="57">
        <v>2475</v>
      </c>
      <c r="C60" s="51"/>
      <c r="D60" s="51"/>
      <c r="E60" s="51"/>
      <c r="F60" s="51"/>
    </row>
    <row r="61" spans="1:6" ht="14.25">
      <c r="A61" s="52" t="s">
        <v>54</v>
      </c>
      <c r="B61" s="56">
        <f>SUM(B58:B60)</f>
        <v>2970</v>
      </c>
      <c r="C61" s="53"/>
      <c r="D61" s="52"/>
      <c r="E61" s="54"/>
      <c r="F61" s="55"/>
    </row>
    <row r="88" ht="14.25">
      <c r="F88" s="55"/>
    </row>
    <row r="89" ht="14.25">
      <c r="F89" s="55"/>
    </row>
    <row r="90" ht="14.25">
      <c r="F90" s="55"/>
    </row>
    <row r="91" ht="14.25">
      <c r="F91" s="55"/>
    </row>
    <row r="92" ht="14.25">
      <c r="F92" s="55"/>
    </row>
    <row r="93" ht="14.25">
      <c r="F93" s="55"/>
    </row>
    <row r="94" ht="14.25">
      <c r="F94" s="55"/>
    </row>
    <row r="95" ht="14.25">
      <c r="F95" s="55"/>
    </row>
    <row r="96" ht="14.25">
      <c r="F96" s="55"/>
    </row>
    <row r="97" ht="14.25">
      <c r="F97" s="55"/>
    </row>
    <row r="98" ht="14.25">
      <c r="F98" s="55"/>
    </row>
    <row r="99" ht="14.25">
      <c r="F99" s="55"/>
    </row>
    <row r="100" ht="14.25">
      <c r="F100" s="55"/>
    </row>
    <row r="101" ht="14.25">
      <c r="F101" s="55"/>
    </row>
    <row r="102" ht="14.25">
      <c r="F102" s="55"/>
    </row>
    <row r="103" ht="14.25">
      <c r="F103" s="55"/>
    </row>
    <row r="104" ht="14.25">
      <c r="F104" s="55"/>
    </row>
    <row r="105" ht="14.25">
      <c r="F105" s="55"/>
    </row>
    <row r="106" ht="14.25">
      <c r="F106" s="55"/>
    </row>
    <row r="107" ht="14.25">
      <c r="F107" s="55"/>
    </row>
    <row r="108" ht="14.25">
      <c r="F108" s="55"/>
    </row>
    <row r="109" ht="14.25">
      <c r="F109" s="55"/>
    </row>
    <row r="110" ht="14.25">
      <c r="F110" s="55"/>
    </row>
    <row r="111" ht="14.25">
      <c r="F111" s="55"/>
    </row>
    <row r="112" ht="14.25">
      <c r="F112" s="55"/>
    </row>
    <row r="113" ht="14.25">
      <c r="F113" s="55"/>
    </row>
    <row r="114" ht="14.25">
      <c r="F114" s="55"/>
    </row>
    <row r="115" ht="14.25">
      <c r="F115" s="55"/>
    </row>
    <row r="116" ht="14.25">
      <c r="F116" s="55"/>
    </row>
    <row r="117" ht="14.25">
      <c r="F117" s="55"/>
    </row>
    <row r="118" ht="14.25">
      <c r="F118" s="55"/>
    </row>
    <row r="119" ht="14.25">
      <c r="F119" s="55"/>
    </row>
    <row r="120" ht="14.25">
      <c r="F120" s="55"/>
    </row>
    <row r="121" ht="14.25">
      <c r="F121" s="55"/>
    </row>
    <row r="122" ht="14.25">
      <c r="F122" s="55"/>
    </row>
    <row r="123" ht="14.25">
      <c r="F123" s="55"/>
    </row>
    <row r="124" ht="14.25">
      <c r="F124" s="55"/>
    </row>
    <row r="125" ht="14.25">
      <c r="F125" s="55"/>
    </row>
    <row r="126" ht="14.25">
      <c r="F126" s="55"/>
    </row>
    <row r="127" ht="14.25">
      <c r="F127" s="55"/>
    </row>
    <row r="128" ht="14.25">
      <c r="F128" s="55"/>
    </row>
    <row r="129" ht="14.25">
      <c r="F129" s="55"/>
    </row>
    <row r="144" ht="14.25">
      <c r="F144" s="55"/>
    </row>
    <row r="145" ht="14.25">
      <c r="F145" s="55"/>
    </row>
    <row r="146" ht="14.25">
      <c r="F146" s="55"/>
    </row>
    <row r="147" ht="14.25">
      <c r="F147" s="55"/>
    </row>
    <row r="148" ht="14.25">
      <c r="F148" s="55"/>
    </row>
    <row r="149" ht="14.25">
      <c r="F149" s="55"/>
    </row>
    <row r="150" ht="14.25">
      <c r="F150" s="55"/>
    </row>
    <row r="151" ht="14.25">
      <c r="F151" s="55"/>
    </row>
    <row r="152" ht="14.25">
      <c r="F152" s="55"/>
    </row>
    <row r="153" ht="14.25">
      <c r="F153" s="55"/>
    </row>
  </sheetData>
  <mergeCells count="12">
    <mergeCell ref="A57:F57"/>
    <mergeCell ref="A12:F12"/>
    <mergeCell ref="B15:E15"/>
    <mergeCell ref="C16:E16"/>
    <mergeCell ref="D17:E17"/>
    <mergeCell ref="D40:E40"/>
    <mergeCell ref="C42:E42"/>
    <mergeCell ref="D43:E43"/>
    <mergeCell ref="C48:E48"/>
    <mergeCell ref="D49:E49"/>
    <mergeCell ref="D51:E51"/>
    <mergeCell ref="A55:E55"/>
  </mergeCells>
  <printOptions/>
  <pageMargins left="0.31" right="0.27" top="0.3937007874015748" bottom="0.2362204724409449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ikonopczynska</dc:creator>
  <cp:keywords/>
  <dc:description/>
  <cp:lastModifiedBy>user</cp:lastModifiedBy>
  <dcterms:created xsi:type="dcterms:W3CDTF">2018-12-21T12:37:18Z</dcterms:created>
  <dcterms:modified xsi:type="dcterms:W3CDTF">2018-12-24T10:35:34Z</dcterms:modified>
  <cp:category/>
  <cp:version/>
  <cp:contentType/>
  <cp:contentStatus/>
</cp:coreProperties>
</file>